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Weights" sheetId="2" state="visible" r:id="rId4"/>
    <sheet name="Markets" sheetId="3" state="visible" r:id="rId5"/>
    <sheet name="Criteria" sheetId="4" state="visible" r:id="rId6"/>
    <sheet name="Interactions" sheetId="5" state="visible" r:id="rId7"/>
    <sheet name="Reconciliation" sheetId="6" state="visible" r:id="rId8"/>
    <sheet name="Catalogue (existing 135)" sheetId="7" state="visible" r:id="rId9"/>
    <sheet name="Sources" sheetId="8" state="visible" r:id="rId10"/>
  </sheets>
  <definedNames>
    <definedName function="false" hidden="true" localSheetId="6" name="_xlnm._FilterDatabase" vbProcedure="false">'Catalogue (existing 135)'!$A$4:$G$139</definedName>
    <definedName function="false" hidden="true" localSheetId="2" name="_xlnm._FilterDatabase" vbProcedure="false">Markets!$A$4:$AJ$71</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M4" authorId="0">
      <text>
        <r>
          <rPr>
            <sz val="10"/>
            <rFont val="Arial"/>
            <family val="2"/>
          </rPr>
          <t xml:space="preserve">Andrew's criterion, not one of HyperC's four. 3 = literally destroyed / expired / retired / venture-class death.</t>
        </r>
      </text>
    </comment>
    <comment ref="Q4" authorId="0">
      <text>
        <r>
          <rPr>
            <sz val="10"/>
            <rFont val="Arial"/>
            <family val="2"/>
          </rPr>
          <t xml:space="preserve">=SUMPRODUCT(C1..C9, Weights!C4:K4)/(3×SUM(weights))×100. Change weights on the Weights sheet.</t>
        </r>
      </text>
    </comment>
    <comment ref="Y4" authorId="0">
      <text>
        <r>
          <rPr>
            <sz val="10"/>
            <rFont val="Arial"/>
            <family val="2"/>
          </rPr>
          <t xml:space="preserve">= Structural fit × Gate multiplier × Perimeter multiplier. Rank column sorts on this.</t>
        </r>
      </text>
    </comment>
  </commentList>
</comments>
</file>

<file path=xl/sharedStrings.xml><?xml version="1.0" encoding="utf-8"?>
<sst xmlns="http://schemas.openxmlformats.org/spreadsheetml/2006/main" count="3223" uniqueCount="1941">
  <si>
    <t xml:space="preserve">P34 — candidate computable markets beyond the HyperC catalogue</t>
  </si>
  <si>
    <t xml:space="preserve">Prepared 27 Sep 2026 for Andrew Gree (HyperC). Sources studied: hyperc.com (landing, markets catalogue + markets.json, 135 entries), P34-API-DOCS (data contract, floors, errors), computablemarkets.com, the August 2026 Computable Markets working paper (36 pp) and the P34 technical-report repo. Randomisation seed: 7560656.</t>
  </si>
  <si>
    <t xml:space="preserve">What this is</t>
  </si>
  <si>
    <t xml:space="preserve">67 candidate markets that are new to, or materially more specific than, HyperC's 135-market catalogue (52 from the first screen + 15 added from Andrew's reconciliation list on 27 Sep 2026; sheet 'Reconciliation' maps all 25 proposed items), scored 0–3 on the nine criteria in your brief, gated by HyperC's four computability criteria, and flagged by regulatory perimeter. Each row carries menu shape, sales-tape events, consumption sink, primary computability risk and a first experiment.</t>
  </si>
  <si>
    <t xml:space="preserve">How to read the scores</t>
  </si>
  <si>
    <t xml:space="preserve">Sheet 'Markets': columns G–O are the nine criteria (0–3, anchors on sheet 'Criteria'). 'Structural fit' = weighted average of the nine, scaled 0–100. 'Gate multiplier' applies HyperC's four criteria (Y/P/N). 'Perimeter multiplier' discounts regulated / flagged markets. 'Actionable score' = Structural × Gate × Perimeter; 'Rank' sorts on it. Rows are pre-sorted by the default weights.</t>
  </si>
  <si>
    <t xml:space="preserve">Editable inputs</t>
  </si>
  <si>
    <t xml:space="preserve">Sheet 'Weights' (blue text, yellow fill): the nine criterion weights (default 1.0 each — your brief did not rank them), the Y/P/N gate multipliers and the perimeter multipliers. All formulas on 'Markets' recalculate from these.</t>
  </si>
  <si>
    <t xml:space="preserve">How the seed was used</t>
  </si>
  <si>
    <t xml:space="preserve">7560656 seeded a shuffle of the 50-market long-list (fixes the order in which markets were researched, so no sector got more search budget by habit) and its digits [7,5,6,0,6,5,6] mapped onto the sector list to pick emphasis sectors: consumables, commerce-IP (parallel imports), commerce-venture (product-launch bets), IP-finance (royalties). Two extra markets (appliance truckloads, ITAD lots) were added during verification, and 15 more from the reconciliation pass (batch 2, lighter verification: ≤2 searches + 1 fetch each).</t>
  </si>
  <si>
    <t xml:space="preserve">Verification level</t>
  </si>
  <si>
    <t xml:space="preserve">Four research passes (≈450 page fetches/searches) for batch 1 and two fast passes for batch 2 verified access rules, scale, data sources and flags per market; 'Confidence' and 'unverified' notes are carried into the cells. Figures are as published by the cited sources on 27 Sep 2026; nothing here is a claim of P34 performance.</t>
  </si>
  <si>
    <t xml:space="preserve">What was excluded</t>
  </si>
  <si>
    <t xml:space="preserve">Markets already in the 135 (see sheet 'Catalogue'); financial-market instruments HyperC lists as separate perimeter (thin equities, cross-venue arbitrage, prediction markets, alt-coins); Russian marketplaces (sanctions); anything requiring platform-rule circumvention.</t>
  </si>
  <si>
    <t xml:space="preserve">How the criteria interact</t>
  </si>
  <si>
    <t xml:space="preserve">Sheet 'Interactions' — 13 boundary effects (e.g., consumption causes partial observability; open access only preserves mispricing when operations are hard; C8 ≤ 1 markets hit the paper's 'feedback too late' boundary; venture-class markets cannot reach the API's data floors for a single operator).</t>
  </si>
  <si>
    <t xml:space="preserve">Suggested reading order</t>
  </si>
  <si>
    <t xml:space="preserve">Markets (top 15 by Actionable score) → Interactions → Criteria → Weights (re-weight to your priorities) → Sources.</t>
  </si>
  <si>
    <t xml:space="preserve">Weights and multipliers (edit the blue/yellow cells)</t>
  </si>
  <si>
    <t xml:space="preserve">Default weights are 1.0 because the brief did not rank the nine criteria. Structural fit = SUMPRODUCT(scores, weights) / (3 × SUM(weights)) × 100.</t>
  </si>
  <si>
    <t xml:space="preserve">Criterion</t>
  </si>
  <si>
    <t xml:space="preserve">C1 Logistics complexity</t>
  </si>
  <si>
    <t xml:space="preserve">C2 Opportunity density</t>
  </si>
  <si>
    <t xml:space="preserve">C3 Open access</t>
  </si>
  <si>
    <t xml:space="preserve">C4 Long-tail mistakes likely</t>
  </si>
  <si>
    <t xml:space="preserve">C5 Asset breadth / generalisation</t>
  </si>
  <si>
    <t xml:space="preserve">C6 Partial observability of results</t>
  </si>
  <si>
    <t xml:space="preserve">C7 Consumption sink</t>
  </si>
  <si>
    <t xml:space="preserve">C8 Adaptation cadence (days/hours)</t>
  </si>
  <si>
    <t xml:space="preserve">C9 Ops-dependent selection</t>
  </si>
  <si>
    <t xml:space="preserve">Weight (edit)</t>
  </si>
  <si>
    <t xml:space="preserve">Sum of weights</t>
  </si>
  <si>
    <t xml:space="preserve">Gate answer</t>
  </si>
  <si>
    <t xml:space="preserve">Multiplier</t>
  </si>
  <si>
    <t xml:space="preserve">Y</t>
  </si>
  <si>
    <t xml:space="preserve">Applied once per HyperC criterion (Menu, Outcome, Constraints, Feedback); the four multiply.</t>
  </si>
  <si>
    <t xml:space="preserve">P</t>
  </si>
  <si>
    <t xml:space="preserve">N</t>
  </si>
  <si>
    <t xml:space="preserve">Perimeter category</t>
  </si>
  <si>
    <t xml:space="preserve">None</t>
  </si>
  <si>
    <t xml:space="preserve">Mirrors HyperC states: Regulated commerce = gated launch (micro-lending precedent); Financial/securities = separate perimeter, excluded from profit-share; Platform-rule/IP = flagged under API Terms.</t>
  </si>
  <si>
    <t xml:space="preserve">Licence / registration (cheap)</t>
  </si>
  <si>
    <t xml:space="preserve">Regulated commerce — gated launch</t>
  </si>
  <si>
    <t xml:space="preserve">Platform-rule / IP — flag</t>
  </si>
  <si>
    <t xml:space="preserve">Financial / securities — separate perimeter</t>
  </si>
  <si>
    <t xml:space="preserve">Prohibited / sanctions / contract-barred</t>
  </si>
  <si>
    <t xml:space="preserve">Legend: blue text on yellow = input you can change. Everything on the Markets sheet recomputes.</t>
  </si>
  <si>
    <t xml:space="preserve">Candidate markets scored against the nine criteria</t>
  </si>
  <si>
    <t xml:space="preserve">Scores 0–3 (see Criteria). Gates Y/P/N per HyperC criterion. Rows pre-sorted by Actionable score at default weights; the Rank column re-sorts live when you change Weights. Colour scale: red = 0, green = 3.</t>
  </si>
  <si>
    <t xml:space="preserve">Rank</t>
  </si>
  <si>
    <t xml:space="preserve">ID</t>
  </si>
  <si>
    <t xml:space="preserve">Market</t>
  </si>
  <si>
    <t xml:space="preserve">Sector</t>
  </si>
  <si>
    <t xml:space="preserve">Proposed HyperC group</t>
  </si>
  <si>
    <t xml:space="preserve">Overlap with the 135</t>
  </si>
  <si>
    <t xml:space="preserve">C1 Logistics</t>
  </si>
  <si>
    <t xml:space="preserve">C2 Density</t>
  </si>
  <si>
    <t xml:space="preserve">C3 Access</t>
  </si>
  <si>
    <t xml:space="preserve">C4 Long-tail</t>
  </si>
  <si>
    <t xml:space="preserve">C5 Breadth</t>
  </si>
  <si>
    <t xml:space="preserve">C6 Partial obs.</t>
  </si>
  <si>
    <t xml:space="preserve">C7 Consumption</t>
  </si>
  <si>
    <t xml:space="preserve">C8 Cadence</t>
  </si>
  <si>
    <t xml:space="preserve">C9 Ops-dep.</t>
  </si>
  <si>
    <t xml:space="preserve">Raw sum (0–27)</t>
  </si>
  <si>
    <t xml:space="preserve">Structural fit (0–100)</t>
  </si>
  <si>
    <t xml:space="preserve">Gate: Menu</t>
  </si>
  <si>
    <t xml:space="preserve">Gate: Outcome</t>
  </si>
  <si>
    <t xml:space="preserve">Gate: Constraints</t>
  </si>
  <si>
    <t xml:space="preserve">Gate: Feedback (declined recorded)</t>
  </si>
  <si>
    <t xml:space="preserve">Gate multiplier</t>
  </si>
  <si>
    <t xml:space="preserve">Perimeter</t>
  </si>
  <si>
    <t xml:space="preserve">Perimeter multiplier</t>
  </si>
  <si>
    <t xml:space="preserve">Actionable score</t>
  </si>
  <si>
    <t xml:space="preserve">Reject reasons (HyperC taxonomy)</t>
  </si>
  <si>
    <t xml:space="preserve">Access mechanism</t>
  </si>
  <si>
    <t xml:space="preserve">Scale evidence</t>
  </si>
  <si>
    <t xml:space="preserve">Data sources</t>
  </si>
  <si>
    <t xml:space="preserve">Menu shape (key × qty × …)</t>
  </si>
  <si>
    <t xml:space="preserve">Sales tape (events)</t>
  </si>
  <si>
    <t xml:space="preserve">Consumption sink</t>
  </si>
  <si>
    <t xml:space="preserve">Primary computability risk / boundary</t>
  </si>
  <si>
    <t xml:space="preserve">Suggested first experiment</t>
  </si>
  <si>
    <t xml:space="preserve">Confidence</t>
  </si>
  <si>
    <t xml:space="preserve">Source URLs</t>
  </si>
  <si>
    <t xml:space="preserve">govsurplus</t>
  </si>
  <si>
    <t xml:space="preserve">Government &amp; municipal surplus auctions (GovDeals, GSA Auctions, GovPlanet/DLA)</t>
  </si>
  <si>
    <t xml:space="preserve">Liquidation</t>
  </si>
  <si>
    <t xml:space="preserve">t2</t>
  </si>
  <si>
    <t xml:space="preserve">Adjacent: Heavy equipment auctions; Dealer used-car auctions; 'Surplus laptops' — as a unified supply source it is new</t>
  </si>
  <si>
    <t xml:space="preserve">Attention · Capacity · Operational fit</t>
  </si>
  <si>
    <t xml:space="preserve">GovDeals free registration, 12.5% premium, pay in 5 days, remove in 7–10 days; GSA no premium, pay 2 days, remove 10 days, default = 20%/$200; GovPlanet 15% fee, DEMIL items need End Use Certificate. Also Public Surplus and Municibid (~50k+ listings across fleet, IT, lab, athletic, misc.); treat the municipal/institutional seller set as one reject menu.</t>
  </si>
  <si>
    <t xml:space="preserve">GovDeals 15,000–25,000 active lots/day, 900+ categories, 4.5M+ auctions completed; GovPlanet ~3.5k gov items + 7.4k trucks/trailers.</t>
  </si>
  <si>
    <t xml:space="preserve">GovDeals/GSA closed results; BidProwl aggregates sold prices across 27 sources (GSA vehicle median $4,314, IQR $1,050–8,565, n=188).</t>
  </si>
  <si>
    <t xml:space="preserve">Lot (category × item × condition photos × location × removal deadline) × bid</t>
  </si>
  <si>
    <t xml:space="preserve">Win → pay → pickup (deadline) → title/transport → resale over weeks → storage/abandonment fees</t>
  </si>
  <si>
    <t xml:space="preserve">Durable (score 1).</t>
  </si>
  <si>
    <t xml:space="preserve">As-is, photo-only; hard removal deadlines and pickup logistics decide margin; titling.</t>
  </si>
  <si>
    <t xml:space="preserve">Use BidProwl-class archives + a reseller's bid log (won/lost) with pickup cost; score lots within 300 miles; measure abstention on title-issue lots.</t>
  </si>
  <si>
    <t xml:space="preserve">high</t>
  </si>
  <si>
    <t xml:space="preserve">https://featured.govdeals.com/by-the-numbers
https://bidprowl.com/guides/govdeals-faq
https://govauctions.app/guides/gsa-auctions-faq
https://www.govplanet.com/buyer-faq</t>
  </si>
  <si>
    <t xml:space="preserve">flowers</t>
  </si>
  <si>
    <t xml:space="preserve">Cut-flower &amp; plant clock auctions (Royal FloraHolland, Plantion)</t>
  </si>
  <si>
    <t xml:space="preserve">Perishables</t>
  </si>
  <si>
    <t xml:space="preserve">industrial</t>
  </si>
  <si>
    <t xml:space="preserve">New — no floral entry in the 135</t>
  </si>
  <si>
    <t xml:space="preserve">Attention · Time · Capacity</t>
  </si>
  <si>
    <t xml:space="preserve">Register as RFH customer; screened; expected turnover ≥€5k/week (~€250k/yr); collateral or eWallet prepay; Floriday access; remote clock buying (KOA).</t>
  </si>
  <si>
    <t xml:space="preserve">2025 product turnover €5.4B; clock &gt;€2B on ~5bn stems; 18,930 distinct products auctioned; &gt;100,000 transactions/day; 35 clocks; ~6,000 growers; 4 hubs.</t>
  </si>
  <si>
    <t xml:space="preserve">Floriday platform + API; RFH weekly price stats (members); public annual report; clock shows every lot incl. the ones you passed.</t>
  </si>
  <si>
    <t xml:space="preserve">Lot (product × grade × grower × day) × trolleys × clock price / pre-sale offer</t>
  </si>
  <si>
    <t xml:space="preserve">Clock purchase → cold-chain dispatch → customer sale (florist/exporter) → returns/credit → destruction of unsold stems</t>
  </si>
  <si>
    <t xml:space="preserve">Flowers die in days; unsold volume is destroyed (2020: ~20%).</t>
  </si>
  <si>
    <t xml:space="preserve">Turnover minimum + Dutch entity for a new operator; unsold/'doorgedraaid' rates not published; vase-life and downstream sell-through hidden at purchase.</t>
  </si>
  <si>
    <t xml:space="preserve">Log 4 weeks of clock lots for 200 products incl. passes; shadow-score against a wholesaler's realised sales; measure predicted vs realised margin by product/grade.</t>
  </si>
  <si>
    <t xml:space="preserve">https://www.royalfloraholland.com/en/buying-2/marketplace/become-a-customer
https://www.floraldaily.com/article/9801629/nl-almost-eur5-billion-in-flowers-and-plants-traded-via-the-clock-in-2025/
https://www.royalfloraholland.com/en/news-2026/week-13/royal-floraholland-succesvol-2025-productomzet-groeit-naar-5-4-miljard-euro</t>
  </si>
  <si>
    <t xml:space="preserve">faire</t>
  </si>
  <si>
    <t xml:space="preserve">Independent-retail wholesale buying on Faire / Ankorstore</t>
  </si>
  <si>
    <t xml:space="preserve">Commerce</t>
  </si>
  <si>
    <t xml:space="preserve">core</t>
  </si>
  <si>
    <t xml:space="preserve">Adjacent: Amazon wholesale; E1 'Overlooked supplier catalogue' — the small-retailer, marketplace-supply version</t>
  </si>
  <si>
    <t xml:space="preserve">Attention · Prediction · Scale</t>
  </si>
  <si>
    <t xml:space="preserve">Retailer signs up with business info; net-60 for eligible retailers; free returns on first order from any new brand; brand pays 15% + $10 first-order fee (Faire). Ankorstore: 60-day terms, ~€100 minimums.</t>
  </si>
  <si>
    <t xml:space="preserve">Faire: 100,000+ brands; Ankorstore FY2025: 30,000+ brands, 300,000+ retailers, €1.2B GMV, €160 AOV, ~45% repeat.</t>
  </si>
  <si>
    <t xml:space="preserve">No retailer-side API; own order history + store POS; platform 'bestseller' badges only.</t>
  </si>
  <si>
    <t xml:space="preserve">Catalogue line (brand × SKU × case size × wholesale price × terms) × order qty — the whole catalogue you did not order is the reject set</t>
  </si>
  <si>
    <t xml:space="preserve">Order → receipt → store sell-through over weeks–months → markdown/return (first order only)</t>
  </si>
  <si>
    <t xml:space="preserve">Consumer goods consumed.</t>
  </si>
  <si>
    <t xml:space="preserve">Sell-through only visible in own POS; taste-driven demand; catalogue snapshots needed for declined set; net-60 hides cash cost.</t>
  </si>
  <si>
    <t xml:space="preserve">Independent retailer: 18 months of Faire orders + weekly catalogue snapshots + POS sell-through; shadow-score reorders and first-time brands; measure abstention on slow categories.</t>
  </si>
  <si>
    <t xml:space="preserve">medium-high</t>
  </si>
  <si>
    <t xml:space="preserve">https://www.faire.com/how-faire-works
https://garnetmarketplace.com/marketplaces/ankorstore.html</t>
  </si>
  <si>
    <t xml:space="preserve">kitchen</t>
  </si>
  <si>
    <t xml:space="preserve">Restaurant &amp; commercial-kitchen equipment liquidations</t>
  </si>
  <si>
    <t xml:space="preserve">Equipment</t>
  </si>
  <si>
    <t xml:space="preserve">Adjacent: Office clearance lots; Industrial surplus equipment — distinct vertical</t>
  </si>
  <si>
    <t xml:space="preserve">Capacity · Operational fit · Attention</t>
  </si>
  <si>
    <t xml:space="preserve">Open bidder registration (ID + card); buyer's premium 10–18% (15% verified at Restaurant Auction Company); fixed pickup days (e.g., 3 days × 6 h); buyer removes/rigs.</t>
  </si>
  <si>
    <t xml:space="preserve">BidSpotter snapshot Sep 2026: 1,853 restaurant/bar lots live; US restaurant closures 886–1,650/month (2025); 2026 chain closures ~1,000 locations.</t>
  </si>
  <si>
    <t xml:space="preserve">Auctioneer archives (prices realised for registered users); BidSpotter/Proxibid past results; eBay sold; WebstaurantStore new-price comps.</t>
  </si>
  <si>
    <t xml:space="preserve">Lot (item × make/model × condition note × location × pickup window) × bid</t>
  </si>
  <si>
    <t xml:space="preserve">Win → removal (disconnect, rigging) → test/clean → resale (eBay/local) over 2–8 weeks → scrap</t>
  </si>
  <si>
    <t xml:space="preserve">Durable; wears (score 1).</t>
  </si>
  <si>
    <t xml:space="preserve">'Working when removed'; refrigerant/gas faults; removal deadlines; geographic clustering (WA/GA/FL/CA).</t>
  </si>
  <si>
    <t xml:space="preserve">Used-equipment dealer's 12 months of bids (won/lost) + removal cost + resale; score lots; measure abstention on far-away/heavy lots.</t>
  </si>
  <si>
    <t xml:space="preserve">medium</t>
  </si>
  <si>
    <t xml:space="preserve">https://www.bidspotter.com/en-us/for-sale/food-and-beverage-equipment/restaurant-and-bar-equipment
https://restaurantauctioncompany.com/faqs/
https://datassential.com/resource/restaurant-closures-2025-trends-data/</t>
  </si>
  <si>
    <t xml:space="preserve">xborder</t>
  </si>
  <si>
    <t xml:space="preserve">Cross-border marketplace arbitrage (MercadoLibre Global Selling, Allegro, noon)</t>
  </si>
  <si>
    <t xml:space="preserve">Adjacent: Amazon wholesale / online arbitrage; Walmart and marketplace wholesale (domestic) — cross-border is new</t>
  </si>
  <si>
    <t xml:space="preserve">Complexity · Attention · Time</t>
  </si>
  <si>
    <t xml:space="preserve">MercadoLibre Global Selling: no local entity, one account → MX/BR/CL/CO/AR, Full fulfilment from Texas, biweekly payouts; noon: trade licence + VAT; Allegro export 0% commission on new export offers. Ozon/Wildberries: sanctions exposure — exclude.</t>
  </si>
  <si>
    <t xml:space="preserve">Whole catalogues per country; ML Full storage $0.0005–$0.024/unit/day; category counts unpublished.</t>
  </si>
  <si>
    <t xml:space="preserve">Marketplace price/BSR history; Nubimetrics / Real Trends for ML (unverified); Keepa-class tools for source side.</t>
  </si>
  <si>
    <t xml:space="preserve">SKU (source listing × destination country × marketplace × qty) × landed cost × fees × duties</t>
  </si>
  <si>
    <t xml:space="preserve">Source purchase → inbound to ML Full / cross-border parcel → sale → returns/customs delays → biweekly payout</t>
  </si>
  <si>
    <t xml:space="preserve">Duties/VAT and returns are the hidden costs; FX; marketplace rule volatility; Russian platforms off-limits for a US entity.</t>
  </si>
  <si>
    <t xml:space="preserve">Reuse the Amazon OA pipeline: snapshot ML/Allegro catalogues weekly for 3 months, ship 200 SKUs, replay landed margin; measure abstention vs duty surprises.</t>
  </si>
  <si>
    <t xml:space="preserve">https://global-selling.mercadolibre.com/landing/pricing
https://helpcenter.noon.partners/en/category/onboarding-and-registration/documents-required-to-sell-on-noon
https://help.allegro.com/en/marketplaces</t>
  </si>
  <si>
    <t xml:space="preserve">phones</t>
  </si>
  <si>
    <t xml:space="preserve">Used-smartphone wholesale lots (B-Stock carrier/insurer storefronts, Back Market supply)</t>
  </si>
  <si>
    <t xml:space="preserve">Electronics</t>
  </si>
  <si>
    <t xml:space="preserve">Specifies: Refurbished electronics — the auction-lot, best-instrumented version</t>
  </si>
  <si>
    <t xml:space="preserve">Prediction · Complexity · Time</t>
  </si>
  <si>
    <t xml:space="preserve">B-Stock mobile storefronts: US-only, state reseller certificate, $500 deposit, screening up to 2 months, R2 certification for non-functional lots; pay within 2 business days; buyer ships. Back Market: seller onboarding/quality charter.</t>
  </si>
  <si>
    <t xml:space="preserve">~1,000 mobile auctions closing per week on B-Stock; 5M+ phones/yr; Mobile Carrier ~500 lots/wk (grades AA+–RR); hundreds of model × storage × carrier SKUs.</t>
  </si>
  <si>
    <t xml:space="preserve">B-Stock closed-auction history (login); Swappa sold prices; Aikon grade benchmarks (−12% to −90% vs A); CTIA functional 0–9 × cosmetic A–D grading.</t>
  </si>
  <si>
    <t xml:space="preserve">Lot (storefront × grade × model mix × qty × IMEI list) × bid — mutually exclusive lots per closing day</t>
  </si>
  <si>
    <t xml:space="preserve">Win → receive → test/grade → activation-lock &amp; yield → refurb → resale over 2–6 weeks → returns</t>
  </si>
  <si>
    <t xml:space="preserve">Depreciating; used up over its life (score 2).</t>
  </si>
  <si>
    <t xml:space="preserve">Functional yield, locks, battery health only after receipt; weekly price decay; reseller-cert/R2 gate.</t>
  </si>
  <si>
    <t xml:space="preserve">Refurbisher's 12 months of B-Stock bids (won and lost) + yield/resale ledger; score lots; measure predicted vs realised recovery by grade.</t>
  </si>
  <si>
    <t xml:space="preserve">high (B-Stock)</t>
  </si>
  <si>
    <t xml:space="preserve">https://bstock.com/blog/buyers-guide-mobile-storefronts-on-bstock/
https://bstock.com/mobilecarrier/faq/
https://sustainableelectronics.org/knowledge-base/ctia-grading-qa/</t>
  </si>
  <si>
    <t xml:space="preserve">produce</t>
  </si>
  <si>
    <t xml:space="preserve">Fresh produce terminal-market wholesale (Hunts Point &amp; regional terminals)</t>
  </si>
  <si>
    <t xml:space="preserve">Adjacent: Agricultural surplus and off-grade lots; Short-dated food closeouts (both cover off-spec — this is primary spot wholesale)</t>
  </si>
  <si>
    <t xml:space="preserve">Attention · Time · Operational fit</t>
  </si>
  <si>
    <t xml:space="preserve">PACA licence for &gt;2,000 lb/day ($995/yr); Hunts Point entry fee; buy full cases/pallets; negotiated spot pricing per merchant, no central order book, no API.</t>
  </si>
  <si>
    <t xml:space="preserve">Hunts Point: ~47 merchants, $2–2.3B/yr, ~23,000 restaurant customers, ~9% of US produce; ~13 USDA-reported terminal markets; daily lot counts not published.</t>
  </si>
  <si>
    <t xml:space="preserve">USDA AMS Market News terminal &amp; shipping-point reports (daily, by commodity/origin/size) + MyMarketNews API (free key, bulk download) — best public feed in this list.</t>
  </si>
  <si>
    <t xml:space="preserve">Merchant offer (commodity × origin × size/grade × pack) × cases × day</t>
  </si>
  <si>
    <t xml:space="preserve">Purchase → cold storage → restaurant/retail sale (hours–days) → rejections/credits → shrink write-off</t>
  </si>
  <si>
    <t xml:space="preserve">Eaten or spoiled within days; retail loss 4–43% by fruit (USDA ERS).</t>
  </si>
  <si>
    <t xml:space="preserve">Declined offers must be captured by the agent (no electronic book); shrink attribution per lot; PACA prompt-pay trust; hours-scale cadence stresses fit latency.</t>
  </si>
  <si>
    <t xml:space="preserve">Instrument one wholesaler's daily buys + passed offers for 30 days against USDA terminal prices; replay shrink-adjusted margin; test abstention on volatile commodities.</t>
  </si>
  <si>
    <t xml:space="preserve">https://www.ams.usda.gov/rules-regulations/paca/licensing
https://mymarketnews.ams.usda.gov/mymarketnews-api
https://www.nycfoodpolicy.org/hunts-point-distribution-center-brief-overview-spotlight-produce-market/</t>
  </si>
  <si>
    <t xml:space="preserve">consign</t>
  </si>
  <si>
    <t xml:space="preserve">Consignment intake decisions (luxury &amp; local resale shops)</t>
  </si>
  <si>
    <t xml:space="preserve">New — refusal-first market (accept/decline per item offered)</t>
  </si>
  <si>
    <t xml:space="preserve">Attention · Prediction · Capacity</t>
  </si>
  <si>
    <t xml:space="preserve">Open; TRR commission tiers (~40–85% to consignor by price band), Fashionphile quote in 3–5 days, buyout 70% (85% &gt;$3k); local shops set own rules.</t>
  </si>
  <si>
    <t xml:space="preserve">TRR FY2025: consignment revenue $535.9M of $693M; 1.056M active buyers; take rate 36.5% (Q4'25).</t>
  </si>
  <si>
    <t xml:space="preserve">Platform sold listings; Rebag Clair; no accept/decline datasets published — the shop's own intake log is the asset.</t>
  </si>
  <si>
    <t xml:space="preserve">Offered item (category × brand × condition × asking/quote × consignor) × accept / buyout / decline × price</t>
  </si>
  <si>
    <t xml:space="preserve">Intake → authentication/regrade → listing → sale → returns → consignor payout (day 15–21) → unsold return after ~90 days</t>
  </si>
  <si>
    <t xml:space="preserve">Wears (score 1).</t>
  </si>
  <si>
    <t xml:space="preserve">Shelf capacity is the binding constraint; regrade after receipt; low consumption.</t>
  </si>
  <si>
    <t xml:space="preserve">Consignment shop: 24 months of intake decisions incl. declines + sales; shadow-score intake; measure inventory-turn gain.</t>
  </si>
  <si>
    <t xml:space="preserve">https://www.globenewswire.com/news-release/2026/02/26/3246067/0/en/the-realreal-announces-fourth-quarter-and-full-year-2025-results.html
https://www.underpriced.app/blog/the-realreal-consignment-guide-2026
https://www.thriftandtell.com/guides/fashionphileselling</t>
  </si>
  <si>
    <t xml:space="preserve">itad</t>
  </si>
  <si>
    <t xml:space="preserve">Used networking &amp; data-centre gear (ITAD lots)</t>
  </si>
  <si>
    <t xml:space="preserve">Specifies: Refurbished electronics / 'Surplus laptops and IT gear' (landing page)</t>
  </si>
  <si>
    <t xml:space="preserve">Complexity · Attention · Capacity</t>
  </si>
  <si>
    <t xml:space="preserve">GovDeals/AllSurplus/Liquidation.com free registration; enterprise ITAD contracts need R2v3/e-Stewards; buyers inherit data-bearing-media liability.</t>
  </si>
  <si>
    <t xml:space="preserve">ITAD market $28.3B (2025) → $31.9B (2026); Liquidity Services 500+ categories; servers hold value 3–5 yrs from release.</t>
  </si>
  <si>
    <t xml:space="preserve">Closed-auction prices on Liquidity Services marketplaces; dealer quotes; no public used-Cisco/Dell index.</t>
  </si>
  <si>
    <t xml:space="preserve">Lot (equipment class × model × qty × drive status × rails/licences) × bid</t>
  </si>
  <si>
    <t xml:space="preserve">Win → sanitisation (NIST 800-88) → component test → resale (weeks) → yield write-offs</t>
  </si>
  <si>
    <t xml:space="preserve">Durable; obsolescence (score 1).</t>
  </si>
  <si>
    <t xml:space="preserve">Component yields, BMC/BIOS locks, missing transceivers; data-sanitisation obligations.</t>
  </si>
  <si>
    <t xml:space="preserve">ITAD reseller's 12 months of lot bids (won/lost) + yield + resale; score lots by class/age.</t>
  </si>
  <si>
    <t xml:space="preserve">https://www.grandviewresearch.com/industry-analysis/it-asset-disposition-market
https://liquidtechnology.net/how-much-is-used-it-equipment-worth/
https://www.sktes.com/news/what-is-r2v3</t>
  </si>
  <si>
    <t xml:space="preserve">paperstock</t>
  </si>
  <si>
    <t xml:space="preserve">Printing paper stocklots &amp; side-runs (Go2Paper, PaperIndex)</t>
  </si>
  <si>
    <t xml:space="preserve">Industrial remnants</t>
  </si>
  <si>
    <t xml:space="preserve">New — distinct from recovered-material bales (this is unused stock)</t>
  </si>
  <si>
    <t xml:space="preserve">Scale · Complexity · Attention</t>
  </si>
  <si>
    <t xml:space="preserve">Go2Paper: free registration, sellers pay 5% ($100 min), buyers free, reverse auctions/RFPs; PaperIndex: lead-gen directory (64,046 members claimed), no transactions handled.</t>
  </si>
  <si>
    <t xml:space="preserve">No listing/volume counts published; lot structure (basis weight × brightness × width × core) unverified on the help pages.</t>
  </si>
  <si>
    <t xml:space="preserve">No public benchmark; Fastmarkets RISI (paid) as reference; price discovery by RFP.</t>
  </si>
  <si>
    <t xml:space="preserve">Lot (grade × basis weight × brightness × width × core × location) × tons × price → matched to a printer's job</t>
  </si>
  <si>
    <t xml:space="preserve">Buy → jumbo-roll freight → slit/convert → sale to printer → off-spec claims</t>
  </si>
  <si>
    <t xml:space="preserve">Printed on — consumed (score 3).</t>
  </si>
  <si>
    <t xml:space="preserve">Spec matching is the business; freight on jumbo rolls; counterparty and quality risk off-platform; slow RFQ cycles on PaperIndex.</t>
  </si>
  <si>
    <t xml:space="preserve">Paper merchant's 12 months of stocklot offers (taken/passed) with conversion cost and sale price.</t>
  </si>
  <si>
    <t xml:space="preserve">medium (fees) / low (lots, prices)</t>
  </si>
  <si>
    <t xml:space="preserve">https://www.go2paper.com/help/help.asp
https://www.paperindex.com/faq</t>
  </si>
  <si>
    <t xml:space="preserve">privatelabel</t>
  </si>
  <si>
    <t xml:space="preserve">Private-label product launches (Alibaba → Amazon/marketplace) — venture-class bets</t>
  </si>
  <si>
    <t xml:space="preserve">Commerce — venture</t>
  </si>
  <si>
    <t xml:space="preserve">Adjacent: Amazon wholesale / OA — launch selection (no supplier approval) is a different decision</t>
  </si>
  <si>
    <t xml:space="preserve">Prediction · Complexity · Capacity</t>
  </si>
  <si>
    <t xml:space="preserve">Amazon Professional plan + identity verification; Brand Registry needs a registered/pending trademark; Alibaba/1688 suppliers; inspection agencies $300–1,000.</t>
  </si>
  <si>
    <t xml:space="preserve">Unbounded niche menu (Helium 10 / Jungle Scout); Jungle Scout 2025 survey: 40% cite rising costs, 30% fewer sourcing from China; de minimis ended May/Aug 2025.</t>
  </si>
  <si>
    <t xml:space="preserve">Helium 10 / Jungle Scout demand estimates; Keepa; Brand Analytics (sellers only); no public per-launch outcome dataset — '90% fail' claims unsourced.</t>
  </si>
  <si>
    <t xml:space="preserve">Launch (niche × supplier quote × MOQ × unit cost × freight × tariff × ad budget) × order qty — each row is a small startup</t>
  </si>
  <si>
    <t xml:space="preserve">PO → inspection → freight → FBA → sales/PPC → reviews → returns → reorder or liquidation</t>
  </si>
  <si>
    <t xml:space="preserve">Venture-class: the launch lives or dies; goods consumed.</t>
  </si>
  <si>
    <t xml:space="preserve">Data floor: $4–12k per observed launch → ≥100 observed launches ≈ $0.5–1M of history for one operator; 3–6 month cycles; tariff drift; platform suspension risk.</t>
  </si>
  <si>
    <t xml:space="preserve">Pool anonymised launch ledgers from several aggregators/agencies (enterprise); test if P34 abstains on launches that later died; membership version = only for operators with 100+ past launches.</t>
  </si>
  <si>
    <t xml:space="preserve">medium (costs/tariffs high; failure rates low)</t>
  </si>
  <si>
    <t xml:space="preserve">https://sell.amazon.com/blog/brand-registry-requirements
https://www.unicargo.com/de-minimis-ended-2026-tariffs-guide-amazon-fba/
https://www.junglescout.com/resources/reports/amazon-seller-report-2025/</t>
  </si>
  <si>
    <t xml:space="preserve">fish</t>
  </si>
  <si>
    <t xml:space="preserve">Electronic fish auctions (Pefa clock network; Portland Fish Exchange)</t>
  </si>
  <si>
    <t xml:space="preserve">New</t>
  </si>
  <si>
    <t xml:space="preserve">Time · Operational fit · Capacity</t>
  </si>
  <si>
    <t xml:space="preserve">Bank guarantee lodged with each physical auction → buyer number; paid Pefa Auction Clock subscription (free trial); buyer arranges transport. US: Portland Fish Exchange registered-buyer display auction with remote e-bidding.</t>
  </si>
  <si>
    <t xml:space="preserve">Dutch first sale 2025: 26,682 t / €145M across 12 auctions (7 on Pefa); dozens of species × size × grade per port; lots/day not published.</t>
  </si>
  <si>
    <t xml:space="preserve">Pefa Data (paid); EUMOFA first-sale prices (free weekly/monthly); PFEX daily/weekly price reports; live clock.</t>
  </si>
  <si>
    <t xml:space="preserve">Lot (species × size × grade × port × vessel) × boxes × clock price</t>
  </si>
  <si>
    <t xml:space="preserve">Clock buy → same-day cold-chain → processor/retail sale → yield loss/shrink → claims</t>
  </si>
  <si>
    <t xml:space="preserve">Eaten within days; unsold fish is discarded.</t>
  </si>
  <si>
    <t xml:space="preserve">Per-auction bank guarantees; lot counts unverified; yield/shrink only after processing; same-day cadence.</t>
  </si>
  <si>
    <t xml:space="preserve">Subscribe to one Pefa clock; record every lot and pass for 6 weeks; shadow-score against a fishmonger's realised resale; measure abstention value on gluts.</t>
  </si>
  <si>
    <t xml:space="preserve">https://www.pefa.com/how-to-buy-fish-with-the-pefa-auction-network/
https://fishery-aquaculture-market-observatory.ec.europa.eu/en/country-and-species-profiles/country-profiles/netherlands
https://www.pfex.org/auction/</t>
  </si>
  <si>
    <t xml:space="preserve">ecomponents</t>
  </si>
  <si>
    <t xml:space="preserve">Excess &amp; obsolete electronic components brokerage (independent distribution)</t>
  </si>
  <si>
    <t xml:space="preserve">Adjacent: Spare-parts stocking; Industrial surplus equipment — MPN brokerage is distinct</t>
  </si>
  <si>
    <t xml:space="preserve">Attention · Prediction · Complexity</t>
  </si>
  <si>
    <t xml:space="preserve">Open; ERAI membership for counterfeit screening; Sourcengine (1B+ parts, 3,500+ suppliers, Part/Offer/Order APIs), Octopart/Nexar API, NetComponents/Broker Forum subscriptions.</t>
  </si>
  <si>
    <t xml:space="preserve">1B+ MPNs; 621,909 components EOL'd in 2025 (52% without PCN); 2026 shortage: DRAM contract +90–95% QoQ Q1 2026, FPGA lead times 40 wks, MCU up to 55 wks.</t>
  </si>
  <si>
    <t xml:space="preserve">Nexar / Sourcengine APIs (price, stock); Z2Data / SiliconExpert lifecycle (paid); ERAI reports; TrendForce; Baird lead-time monitor.</t>
  </si>
  <si>
    <t xml:space="preserve">Line (MPN × date code × qty × source × price × test level) × buy/pass against RFQ demand</t>
  </si>
  <si>
    <t xml:space="preserve">Buy → AS6081 test (days) → sale to OEM/EMS → returns/nonconformance → write-off of unsold reels</t>
  </si>
  <si>
    <t xml:space="preserve">Soldered into products; obsolescence ends the market for the part.</t>
  </si>
  <si>
    <t xml:space="preserve">Counterfeit/nonconforming risk (ERAI 748 reports 2025; 24% pass electrical-only tests); shortage cycles are multi-quarter regimes; spreads unpublished.</t>
  </si>
  <si>
    <t xml:space="preserve">Broker's 24 months of RFQs, quotes, buys and sales; join test results; score buy/pass per line under shortage/normal regimes with lifecycle features.</t>
  </si>
  <si>
    <t xml:space="preserve">https://www.sourcengine.com/api-integrations
https://nexar.com/api
https://www.dasenic.com/blog/knowledgeHub/obsolete-components-in-2026-eol-list-shortage-statistics-what-to-do-about-it
https://www.oxebridge.com/emma/erai-report-counterfeit-electronics-on-the-decline-despite-increase-in-sales/</t>
  </si>
  <si>
    <t xml:space="preserve">labeq</t>
  </si>
  <si>
    <t xml:space="preserve">Used lab &amp; scientific equipment (LabX, BioSurplus, EquipNet, Heritage Global)</t>
  </si>
  <si>
    <t xml:space="preserve">Adjacent: Industrial surplus equipment</t>
  </si>
  <si>
    <t xml:space="preserve">Free accounts (LabX, EquipNet, BioSurplus); Heritage Global biotech/pharma auctions on Bidspotter; buyer's premium 5–20%; decon certificates. University lots also on Public Surplus.</t>
  </si>
  <si>
    <t xml:space="preserve">Listing counts not published; HGP ~20+ biotech auctions Jan–Jul 2026; university surplus via Public Surplus/GovDeals.</t>
  </si>
  <si>
    <t xml:space="preserve">No public sold-price index; Bidspotter results after login; LabX asking prices.</t>
  </si>
  <si>
    <t xml:space="preserve">Lot (instrument × model × calibration/service status × removal window) × bid</t>
  </si>
  <si>
    <t xml:space="preserve">Win → rigging/decon → test → resale (weeks) → OEM licence transfer issues</t>
  </si>
  <si>
    <t xml:space="preserve">Scale unverified; software licences and calibration unknown until powered; export controls on some analytical gear.</t>
  </si>
  <si>
    <t xml:space="preserve">Lab-equipment dealer's auction bids (won/lost) + test outcomes + resale for 12 months; score by instrument class.</t>
  </si>
  <si>
    <t xml:space="preserve">low-medium</t>
  </si>
  <si>
    <t xml:space="preserve">https://www.hgpauction.com/biotech-pharmaceutical-auctions/
https://www.labx.com/
https://www.excedr.com/blog/laboratory-equipment-auctions</t>
  </si>
  <si>
    <t xml:space="preserve">salvage</t>
  </si>
  <si>
    <t xml:space="preserve">Insurance-salvage merchandise lots (Salvex, Fr8Auctions, insurer programs)</t>
  </si>
  <si>
    <t xml:space="preserve">Adjacent: Liquidation and B-stock pallets; Returned-goods resale — insurer supply is distinct</t>
  </si>
  <si>
    <t xml:space="preserve">Salvex open signup; Fr8Auctions wholesale buyers only (business licence, in-person orientation, approval not guaranteed); Liquidity Services marketplaces free registration.</t>
  </si>
  <si>
    <t xml:space="preserve">Salvex ~5k live lots (heavily industrial/aviation); Liquidity Services FY2025 GMV $1.57B, 6.0M registered buyers; Fr8 weekly.</t>
  </si>
  <si>
    <t xml:space="preserve">Per-listing bid counts on Salvex; closed prices for registered Liquidity Services users; no index.</t>
  </si>
  <si>
    <t xml:space="preserve">Lot (category × damage type × manifest completeness × location × branding restriction) × bid</t>
  </si>
  <si>
    <t xml:space="preserve">Win → freight → inspection/sort → resale by channel → destruction of de-labelled goods</t>
  </si>
  <si>
    <t xml:space="preserve">Consumed downstream (score 2).</t>
  </si>
  <si>
    <t xml:space="preserve">Damage extent hidden; control-of-damaged-goods clauses (brands destroy instead of salvage); Fr8 gate.</t>
  </si>
  <si>
    <t xml:space="preserve">Salvage buyer's 12 months of bids (won/lost, bid counts) + recovery ledger; score lots by damage type.</t>
  </si>
  <si>
    <t xml:space="preserve">https://www.salvex.com/
https://fr8auctions.com/registration/
https://liquidityservices.com/press-releases/liquidity-services-announces-fourth-quarter-fiscal-year-2025-0
https://www.munichre.com/en/insights/mobility-and-transport/high-price-brand-protection.html</t>
  </si>
  <si>
    <t xml:space="preserve">millends</t>
  </si>
  <si>
    <t xml:space="preserve">Mill-end textiles &amp; flexible-packaging film remnants (B2B)</t>
  </si>
  <si>
    <t xml:space="preserve">Adjacent: Deadstock and branded apparel lots; Industrial by-products — remnant rolls into small jobs is new</t>
  </si>
  <si>
    <t xml:space="preserve">Scale · Complexity · Operational fit</t>
  </si>
  <si>
    <t xml:space="preserve">Textiles: jobber channel (NYC/LA districts, DeadstockLA, Fabscrap wholesale) buying end-of-roll, cancellations and overruns; 1–10 yd minimums vs 50–500 yd at the mill. Film remnants: converter-to-converter and scrap/regrind brokers — no dedicated marketplace verified.</t>
  </si>
  <si>
    <t xml:space="preserve">No published volumes; jobber deadstock $5–15/yd at 50–70% below mill price (Style3D, marketing source).</t>
  </si>
  <si>
    <t xml:space="preserve">No index or API; quote-driven.</t>
  </si>
  <si>
    <t xml:space="preserve">Roll (spec × width × length × location × age) × qty × price → matched to a small job</t>
  </si>
  <si>
    <t xml:space="preserve">Buy → LTL → cut/convert or resell → yardage shortfall, defects, dye-lot disputes</t>
  </si>
  <si>
    <t xml:space="preserve">Cut into garments / converted into packaging.</t>
  </si>
  <si>
    <t xml:space="preserve">Thin comps; freight can exceed remnant value; actual yardage, flaws and (for film) treatment decay hidden until receipt; film-remnant side unverified.</t>
  </si>
  <si>
    <t xml:space="preserve">Jobber's 12 months of lots offered/taken and sell-through by spec; test spec-match features vs realised margin.</t>
  </si>
  <si>
    <t xml:space="preserve">low</t>
  </si>
  <si>
    <t xml:space="preserve">https://www.style3d.ai/blog/what-are-fabric-jobbers-and-how-do-they-benefit-fashion-designers/</t>
  </si>
  <si>
    <t xml:space="preserve">nursery</t>
  </si>
  <si>
    <t xml:space="preserve">Nursery stock &amp; live-plant wholesale (landscape trade)</t>
  </si>
  <si>
    <t xml:space="preserve">Adjacent: Rare plants and seeds (collectibles) — this is trade wholesale</t>
  </si>
  <si>
    <t xml:space="preserve">Attention · Complexity · Operational fit</t>
  </si>
  <si>
    <t xml:space="preserve">Resale certificate; state nursery-dealer licence in some states (CA/FL); LandscapeHub free for buyers (300+ suppliers, one cart); PlantANT availability aggregator.</t>
  </si>
  <si>
    <t xml:space="preserve">USDA 2019 census: $13.8B, 20,655 operations; nursery stock $4.55B; PlantANT claims 613,182 listings / 36,871 varieties; CA+FL+OR = 66% of sales.</t>
  </si>
  <si>
    <t xml:space="preserve">Grower availability lists (weekly PDF/Excel); LandscapeHub member pricing; ANSI Z60.1 grading; no public price index.</t>
  </si>
  <si>
    <t xml:space="preserve">Plant (species × cultivar × size × container × grower) × quantity × landed price</t>
  </si>
  <si>
    <t xml:space="preserve">Purchase → freight → hold in yard → job installation or retail sale → mortality/shrink write-off</t>
  </si>
  <si>
    <t xml:space="preserve">Planted (leaves the market) or dies in the yard; shrink models 2.5–15%.</t>
  </si>
  <si>
    <t xml:space="preserve">Seasonality and weather; mortality attribution; phytosanitary quarantines; no central price archive.</t>
  </si>
  <si>
    <t xml:space="preserve">Aggregate 20 growers' availability lists weekly for a season; join a landscaper's job pipeline and yard shrink; score buy-vs-pass per line.</t>
  </si>
  <si>
    <t xml:space="preserve">https://www.nass.usda.gov/Newsroom/archive/2020/12-08-2020.php
https://blog.landscapehub.com/how-to-source-nursery-products-wholesale-without-the-hassle
https://www.plantant.com/</t>
  </si>
  <si>
    <t xml:space="preserve">biomass</t>
  </si>
  <si>
    <t xml:space="preserve">Biomass wood-chip / pellet spot (BALTPOOL-class auctions)</t>
  </si>
  <si>
    <t xml:space="preserve">Energy feedstock</t>
  </si>
  <si>
    <t xml:space="preserve">Operational fit · Scale · Time</t>
  </si>
  <si>
    <t xml:space="preserve">BALTPOOL (Lithuania): registered participants trade weekly auctions with distance-constrained matching; KYC/registration per BALTPOOL docs; participants from LT/LV/EE/PL/SE/FI. US: OTC, relationship-driven.</t>
  </si>
  <si>
    <t xml:space="preserve">2020–21 season: 4M MWh traded, 453 registered participants (117 international) — dated; 2025 volumes unverified. Avg supply prices then LT €10.89/MWh, LV €12.15, EE €12.90.</t>
  </si>
  <si>
    <t xml:space="preserve">BALTPOOL public market data and monthly statistics; Argus Biomass Markets (paid); US pellet/chip indexes paid (ResourceWise, FutureMetrics).</t>
  </si>
  <si>
    <t xml:space="preserve">Lot (quality class × origin × delivery week × distance) × MWh × €/MWh bid</t>
  </si>
  <si>
    <t xml:space="preserve">Award → delivery → moisture/ash measurement → settlement on delivered energy → penalties</t>
  </si>
  <si>
    <t xml:space="preserve">Burned (score 3).</t>
  </si>
  <si>
    <t xml:space="preserve">Moisture and haul dominate value; EU sustainability certification (RED III/SBP); auction results public incl. unmatched bids — good declined-option record.</t>
  </si>
  <si>
    <t xml:space="preserve">Replay BALTPOOL auction history for a supplier: bids won/lost vs delivered-energy settlement; test abstention on long-haul lots.</t>
  </si>
  <si>
    <t xml:space="preserve">medium (2021-vintage scale)</t>
  </si>
  <si>
    <t xml:space="preserve">https://www.svebio.se/en/press/pressmeddelanden/increased-volumes-traded-international-biomass-exchange/
https://www.baltpool.eu/en/biomass-exchange/how-to-trade/</t>
  </si>
  <si>
    <t xml:space="preserve">carhaul</t>
  </si>
  <si>
    <t xml:space="preserve">Vehicle-transport load boards (Central Dispatch class)</t>
  </si>
  <si>
    <t xml:space="preserve">Logistics</t>
  </si>
  <si>
    <t xml:space="preserve">capacity</t>
  </si>
  <si>
    <t xml:space="preserve">Adjacent: Truckload boards; Backhaul matching (this is per-vehicle, multi-car routing)</t>
  </si>
  <si>
    <t xml:space="preserve">Operational fit · Time · Capacity</t>
  </si>
  <si>
    <t xml:space="preserve">Carrier: DOT + MC authority, liability ≥$750k (brokers want $1M), cargo $100–250k; subscription ~$115–135/mo; broker authority + BMC-84 bond.</t>
  </si>
  <si>
    <t xml:space="preserve">Central Dispatch: 10,000,000+ vehicles posted/yr (~27k/day), 20,000+ carriers; cancellations +24.8% H1-26, 4.64% of orders cancelled for inadequate rate.</t>
  </si>
  <si>
    <t xml:space="preserve">In-app daily market price tool; CCJ rate surveys ($2.04/mi short haul ≈ $623/vehicle; $0.55/mi cross-country ≈ $1,534); no open API.</t>
  </si>
  <si>
    <t xml:space="preserve">Load (vehicle × origin/destination × pickup window × open/enclosed × rate) × accept/decline given truck position and open slots</t>
  </si>
  <si>
    <t xml:space="preserve">Accept → pickup → delivery (BOL inspection) → damage claims → payment (net terms/quick-pay)</t>
  </si>
  <si>
    <t xml:space="preserve">Truck-hours perish; the vehicle itself is not consumed (score 1).</t>
  </si>
  <si>
    <t xml:space="preserve">Rolling menu with interference (paper: rapidly expiring menus); declined loads must be logged by the dispatcher agent; damage-claim rates not published.</t>
  </si>
  <si>
    <t xml:space="preserve">Carrier with 3–9 car trailers: 6 months of board snapshots + accepted/declined loads + realised margin per trip; score load sets under routing constraints.</t>
  </si>
  <si>
    <t xml:space="preserve">https://www.centraldispatch.com/
https://www.ccjdigital.com/economic-trends/freight-demand/article/15834395/how-much-does-it-cost-to-ship-a-car-in-2026-rates-trends
https://superdispatch.com/blog/carrier-insurance/</t>
  </si>
  <si>
    <t xml:space="preserve">barge</t>
  </si>
  <si>
    <t xml:space="preserve">Inland barge spot capacity (shipper-side quoting)</t>
  </si>
  <si>
    <t xml:space="preserve">Logistics capacity</t>
  </si>
  <si>
    <t xml:space="preserve">New — distinct from Ocean freight capacity and Container repositioning</t>
  </si>
  <si>
    <t xml:space="preserve">Shippers/brokers quote via barge lines or OpenTug (multi-vendor quotes on predetermined routes); owning the fleet is Jones Act-gated; shipper-side quoting is open.</t>
  </si>
  <si>
    <t xml:space="preserve">Rates quoted as % of the 1976 benchmark tariff × $/ton (St. Louis $3.99, Twin Cities $6.19, Cairo–Memphis $3.14); USDA GTR publishes weekly grain-barge tons and rates.</t>
  </si>
  <si>
    <t xml:space="preserve">USDA AMS Grain Transportation Report (weekly); agtransport.usda.gov Barge Dashboard + 3-month forward rate datasets (Socrata downloads); OpenTug rate guide.</t>
  </si>
  <si>
    <t xml:space="preserve">Quote (lane × commodity × tons × sailing week × draft/tow constraints) × accept / decline</t>
  </si>
  <si>
    <t xml:space="preserve">Booking → loading → transit (locks, river stage) → delivery → demurrage/cleaning → payment</t>
  </si>
  <si>
    <t xml:space="preserve">Capacity dies if the barge sails underutilised (score 3).</t>
  </si>
  <si>
    <t xml:space="preserve">Draft restrictions, lock outages and low-water spikes (Oct 2022) are regime shocks; fleeting/demurrage hidden; declined quotes must be self-logged.</t>
  </si>
  <si>
    <t xml:space="preserve">Grain shipper/broker's 12 months of quotes accepted/declined vs USDA weekly rates and realised transit cost.</t>
  </si>
  <si>
    <t xml:space="preserve">medium-high (benchmarks)</t>
  </si>
  <si>
    <t xml:space="preserve">https://opentug.com/blog/comprehensive-guide-to-barge-rates
https://agtransport.usda.gov/stories/s/Barge-Dashboard/965a-yzgy/
https://www.ams.usda.gov/sites/default/files/media/GTR08062026.pdf</t>
  </si>
  <si>
    <t xml:space="preserve">tiktokshop</t>
  </si>
  <si>
    <t xml:space="preserve">TikTok Shop / dropship product tests — venture-class, days cadence</t>
  </si>
  <si>
    <t xml:space="preserve">New (Marketplace sponsored listings is the ad side; this is product-test selection)</t>
  </si>
  <si>
    <t xml:space="preserve">Time · Prediction · Attention</t>
  </si>
  <si>
    <t xml:space="preserve">US individual: ID + SSN/ITIN + US bank; business: EIN + docs; approval 24–48h; Seller Center API; 24–48h order-processing SLA.</t>
  </si>
  <si>
    <t xml:space="preserve">US: ~475k–800k shops (sources conflict), ~216k with sales; US GMV 2025 ~$15B (Canopy); global $64–66B; ~2,000 US shops &gt;$1M.</t>
  </si>
  <si>
    <t xml:space="preserve">Seller Center analytics (own); Kalodata / FastMoss cross-shop estimates; no public return/CAC archive.</t>
  </si>
  <si>
    <t xml:space="preserve">Product test (SKU × supplier × price × creative × affiliate commission × ad budget) × launch/skip — thousands of candidate products per week</t>
  </si>
  <si>
    <t xml:space="preserve">Launch → ad/affiliate spend → orders → delivery → returns/refunds → payout; kill or scale within days</t>
  </si>
  <si>
    <t xml:space="preserve">Venture-class product bets that die in days; goods consumed. Closest ordinary-commerce analogue to an ICO.</t>
  </si>
  <si>
    <t xml:space="preserve">Platform-rule volatility (referral fee 6%→8% Aug 2026; gated categories); attribution of affiliate/ad demand; constraints change under you (gate 'Constraints' = Partial).</t>
  </si>
  <si>
    <t xml:space="preserve">Operator with 300+ past product tests: replay launch/skip decisions with ad spend and return tape; test 7-day kill/scale policy vs P34 abstention; keep fees as dated features.</t>
  </si>
  <si>
    <t xml:space="preserve">https://canopymanagement.com/tiktok-shop-eligibility-what-you-need-to-get-started/
https://delzonic.com/blogs/tiktok-shop-fee-increase-2026/
https://redstagfulfillment.com/how-many-tiktok-shop-sellers/</t>
  </si>
  <si>
    <t xml:space="preserve">timber</t>
  </si>
  <si>
    <t xml:space="preserve">Standing timber &amp; log sales (state/federal auctions, private stumpage, log yards)</t>
  </si>
  <si>
    <t xml:space="preserve">Industrial / agri</t>
  </si>
  <si>
    <t xml:space="preserve">Capacity · Operational fit · Complexity</t>
  </si>
  <si>
    <t xml:space="preserve">WA DNR monthly sealed-bid auctions with bid bonds; Oregon ODF monthly bid windows; USFS open-sales dashboard; some states require licensed timber buyers with surety (e.g., Indiana).</t>
  </si>
  <si>
    <t xml:space="preserve">USFS FY2025 sold 2.94 BBF (goal 4 BBF by FY28); WA DNR monthly auctions with results published since 1969; sample GNA sales 2,442–11,547 MBF, 2 of 4 with no bids.</t>
  </si>
  <si>
    <t xml:space="preserve">WA DNR / ODF full bid archives incl. no-bid sales; USFS cut-and-sold reports; TimberMart-South (quarterly, subscription); state extension price reports.</t>
  </si>
  <si>
    <t xml:space="preserve">Sale (tract × species mix × cruised volume × haul distance × contract term) × bid $/MBF or $/ton</t>
  </si>
  <si>
    <t xml:space="preserve">Award → logging → scaling at mill → delivered-log payments over months → defect/grade recovery variance</t>
  </si>
  <si>
    <t xml:space="preserve">Milled into lumber/pulp (converted, score 2).</t>
  </si>
  <si>
    <t xml:space="preserve">Feedback arrives over months–years (paper boundary: too slow vs regime); $1M+ tickets on public sales; operator fit (crews, mills) dominates; cruise vs scale error is the market.</t>
  </si>
  <si>
    <t xml:space="preserve">Backtest 10 years of DNR/ODF results incl. no-bid sales against delivered-log price series; test whether P34 abstains on single-bidder tracts that later lost money.</t>
  </si>
  <si>
    <t xml:space="preserve">https://www.dnr.wa.gov/programs-and-services/product-sales-and-leasing/timber-sales/timber-auction-results
https://www.oregon.gov/odf/working/pages/timbersales.aspx
https://www.fs.usda.gov/about-agency/accomplishments
https://timbermart-south.com/</t>
  </si>
  <si>
    <t xml:space="preserve">recruit</t>
  </si>
  <si>
    <t xml:space="preserve">Contingency recruiting job-order selection (split-fee networks)</t>
  </si>
  <si>
    <t xml:space="preserve">Services</t>
  </si>
  <si>
    <t xml:space="preserve">contracts</t>
  </si>
  <si>
    <t xml:space="preserve">Adjacent: Freelance-platform work arbitrage; Lead purchasing; B2B outbound prospecting</t>
  </si>
  <si>
    <t xml:space="preserve">BountyJobs admits preferred vendors/niche agencies (screening ≤72h; employer sets fee; earnings pending until 60 days of employment); Top Echelon TE Network $350 + $150/mo + 6% brokerage; state employment-agency licences in some states.</t>
  </si>
  <si>
    <t xml:space="preserve">Open job orders per network unpublished; fees 15–25% of first-year base; time-to-fill ~36 days; Paraform avg placed comp $260k.</t>
  </si>
  <si>
    <t xml:space="preserve">No public archive; BountyJobs exposes employer responsiveness/payment metrics; the agency's own ATS holds worked vs passed reqs.</t>
  </si>
  <si>
    <t xml:space="preserve">Job order (role × employer × fee % × exclusivity × location × responsiveness) × work / pass × sourcing hours</t>
  </si>
  <si>
    <t xml:space="preserve">Submit → interview → placement → 60–90 day guarantee → fall-off / non-payment → fee received</t>
  </si>
  <si>
    <t xml:space="preserve">A filled req is consumed (score 2).</t>
  </si>
  <si>
    <t xml:space="preserve">Fall-off and non-payment 60–90+ days later; capacity (recruiter hours) is the constraint; no logistics.</t>
  </si>
  <si>
    <t xml:space="preserve">Agency's 3 years of ATS job orders (worked/passed) + placements/fall-offs; shadow-score req selection.</t>
  </si>
  <si>
    <t xml:space="preserve">https://bountyjobs.com/recruiter-faq
https://topechelon.com/product/te-network/
https://www.paraform.com/blog/contingency-recruiting-guide</t>
  </si>
  <si>
    <t xml:space="preserve">hay</t>
  </si>
  <si>
    <t xml:space="preserve">Hay, forage &amp; feed lots</t>
  </si>
  <si>
    <t xml:space="preserve">Perishables / agri</t>
  </si>
  <si>
    <t xml:space="preserve">Adjacent: Small livestock and equipment auctions</t>
  </si>
  <si>
    <t xml:space="preserve">Open; auctions sold by the ton (e.g., Rock Valley IA: $125 handling, $40 no-sale fee); HayMap / Internet Hay Exchange classifieds; no API.</t>
  </si>
  <si>
    <t xml:space="preserve">USDA AMS state reports (CA 9/25/2026: 25,550 t + 44,544 bales confirmed); HayWire index 83 quotes/19 markets weekly; national $166/t (wk of 21 Sep 2026).</t>
  </si>
  <si>
    <t xml:space="preserve">USDA AMS Market News (free; MyMarketNews API); HayWire index; extension surveys. Prices: Alfalfa Premium $300–310/t, Fair $109–165/t; TX $345 vs MN $111.</t>
  </si>
  <si>
    <t xml:space="preserve">Lot (type × quality grade × bale format × location × test status) × tons × delivered price</t>
  </si>
  <si>
    <t xml:space="preserve">Buy → truck → store → resale or feed-out over weeks → moisture/mold rejection</t>
  </si>
  <si>
    <t xml:space="preserve">Eaten; spoils if stored badly.</t>
  </si>
  <si>
    <t xml:space="preserve">Few asset types (breadth low); freight 30–50% of delivered price dominates; quality tests 'honor system'; regional spreads are the edge.</t>
  </si>
  <si>
    <t xml:space="preserve">Take 12 months of AMS + auction data; join a hay dealer's buys, freight and sales; test whether regional spread minus freight predicts realised margin and when to pass.</t>
  </si>
  <si>
    <t xml:space="preserve">high (data) / medium (marketplace scale)</t>
  </si>
  <si>
    <t xml:space="preserve">https://www.ams.usda.gov/mnreports/ams_2904.pdf
https://haywireag.com/prices.html
https://www.rockvalleyhay.com/web/faqs/</t>
  </si>
  <si>
    <t xml:space="preserve">pallets</t>
  </si>
  <si>
    <t xml:space="preserve">Recycled pallet, IBC tote &amp; drum trading</t>
  </si>
  <si>
    <t xml:space="preserve">Packaging / logistics</t>
  </si>
  <si>
    <t xml:space="preserve">t4</t>
  </si>
  <si>
    <t xml:space="preserve">Scale · Operational fit · Capacity</t>
  </si>
  <si>
    <t xml:space="preserve">No licence; buy cores from generators, sell graded 48x40 by the truckload (~560 pallets); PalletTrader / Repackify marketplaces; UN/DOT reconditioning rules for hazmat-service IBCs/drums.</t>
  </si>
  <si>
    <t xml:space="preserve">48forty: 240+ facilities, 850+ partners; Q1-2026 report: 396 verified supplier listings in 50 states; core buy avg $2.75 (range $1.60–12.84), Grade A sell avg $9.04, regional spread 85%.</t>
  </si>
  <si>
    <t xml:space="preserve">Repackify pricing guides; usedpalletrecycling quarterly report; Pallet Enterprise surveys (paywalled). IBC avg $61 (range $11–144).</t>
  </si>
  <si>
    <t xml:space="preserve">Load (core source × grade mix × location) × pallets × $/pallet; IBC lot × condition × prior contents</t>
  </si>
  <si>
    <t xml:space="preserve">Buy cores → sort/repair → truckload sale → dock re-grade / rejection</t>
  </si>
  <si>
    <t xml:space="preserve">Pallets break and are consumed in service (score 2).</t>
  </si>
  <si>
    <t xml:space="preserve">Few SKUs (breadth low); freight decides everything; grade drift at the dock; hazmat residue on totes.</t>
  </si>
  <si>
    <t xml:space="preserve">One recycler's 12 months of core buys, sort yields, repair labour and sales by lane; score buy/pass per source and lane; test regional spread capture.</t>
  </si>
  <si>
    <t xml:space="preserve">https://www.repackify.com/blog/what-is-a-gma-pallet-48x40-standard-grades-pricing
https://usedpalletrecycling.com/blog/2026-used-pallet-pricing-report
https://www.48forty.com/company-48forty</t>
  </si>
  <si>
    <t xml:space="preserve">toys</t>
  </si>
  <si>
    <t xml:space="preserve">Retired toy lines &amp; mass collectibles (Funko, Hot Wheels STH, Pop Mart/Labubu, Jellycat)</t>
  </si>
  <si>
    <t xml:space="preserve">Collectibles</t>
  </si>
  <si>
    <t xml:space="preserve">t1</t>
  </si>
  <si>
    <t xml:space="preserve">Adjacent: Retired LEGO sets; Sealed TCG; Sneakers (Tier 1 family)</t>
  </si>
  <si>
    <t xml:space="preserve">Prediction · Time · Attention</t>
  </si>
  <si>
    <t xml:space="preserve">Open retail/secondary; StockX (authenticated), eBay, Mercari, Whatnot; retailer purchase limits.</t>
  </si>
  <si>
    <t xml:space="preserve">Funko ~800 licensed properties; Hot Wheels 30 Super Treasure Hunts/yr (resale $19–350); Pop Mart #1 collectibles brand on StockX since Oct 2024, cooling in 2026 (latest drop −14.3%).</t>
  </si>
  <si>
    <t xml:space="preserve">hobbyDB Pop Price Guide; PriceCharting (Funko); StockX per-SKU sales history; eBay sold.</t>
  </si>
  <si>
    <t xml:space="preserve">Item (line × SKU × exclusive/chase flag × box condition) × qty × buy price × channel</t>
  </si>
  <si>
    <t xml:space="preserve">Buy → hold → sale on StockX/eBay (days–months) → fees 10–15% → fad reversal write-down</t>
  </si>
  <si>
    <t xml:space="preserve">Durable collectible; blind-box mechanics only (score 1).</t>
  </si>
  <si>
    <t xml:space="preserve">Fad-driven regimes (Labubu 2026 cooling); counterfeits (11,000+ seized Seattle 2025); low consumption → capital competition.</t>
  </si>
  <si>
    <t xml:space="preserve">Reseller's ledger of drops bought/passed + StockX/eBay realised; test P34 on the 2025→26 Labubu regime shift.</t>
  </si>
  <si>
    <t xml:space="preserve">https://stockx.com/about/stockxs-midyear-trend-report-has-asics-and-salomon-among-fastest-growing-sneaker-brands-sees-new-records-for-labubu-and-triple-digit-sales-growth-for-trading-cards/
https://www.autoevolution.com/news/hot-wheels-super-treasure-hunt-prices-2025-vs-2024-253713.html
https://www.iam-media.com/article/pop-mart-intensifies-anti-counterfeiting-efforts-labubu-products-fakes-the-rise-and-prices-decline</t>
  </si>
  <si>
    <t xml:space="preserve">handbags</t>
  </si>
  <si>
    <t xml:space="preserve">Luxury handbag &amp; accessories resale (Fashionphile, Rebag, TRR, eBay AG)</t>
  </si>
  <si>
    <t xml:space="preserve">Collectibles / fashion</t>
  </si>
  <si>
    <t xml:space="preserve">Adjacent: Entry-tier watches and microbrands (authentication-risk family)</t>
  </si>
  <si>
    <t xml:space="preserve">Prediction · Attention</t>
  </si>
  <si>
    <t xml:space="preserve">Sell-side open; eBay Authenticity Guarantee mandatory ≥$500; TRR/Fashionphile/Rebag buyouts and consignment; no public APIs.</t>
  </si>
  <si>
    <t xml:space="preserve">TRR FY2025 GMV $2.13B, 3.59M orders, AOV $594; Rebag Clair 2025: Hermès 138%, Goyard 132% value retention; item-level Kelly Mini II 282%.</t>
  </si>
  <si>
    <t xml:space="preserve">Rebag Clair annual index; Fashionphile/TRR sold listings; eBay sold comps; no days-to-sell published.</t>
  </si>
  <si>
    <t xml:space="preserve">Item (brand × model × size × colour × year × condition) × buy price × channel</t>
  </si>
  <si>
    <t xml:space="preserve">Buy → authentication → listing → sale (weeks) → 15-day returns → take rate realised at sale</t>
  </si>
  <si>
    <t xml:space="preserve">Wears; Hermès is a store of value (score 1).</t>
  </si>
  <si>
    <t xml:space="preserve">Authentication/regrade after receipt; take rates 36.5% (TRR); fashion regime shifts.</t>
  </si>
  <si>
    <t xml:space="preserve">Reseller's quote history (Fashionphile quotes accepted/declined) + realised sales for 12 months.</t>
  </si>
  <si>
    <t xml:space="preserve">https://www.prnewswire.com/news-releases/rebag-releases-its-sixth-annual-clair-report-a-comprehensive-luxury-appraisal-index-for-resale-302637452.html
https://pages.ebay.com/authenticity-guarantee-handbags-seller
https://www.globenewswire.com/news-release/2026/02/26/3246067/0/en/the-realreal-announces-fourth-quarter-and-full-year-2025-results.html</t>
  </si>
  <si>
    <t xml:space="preserve">coffee</t>
  </si>
  <si>
    <t xml:space="preserve">Specialty green-coffee spot lots (importer spot lists, Cup of Excellence)</t>
  </si>
  <si>
    <t xml:space="preserve">Perishables / consumables</t>
  </si>
  <si>
    <t xml:space="preserve">Attention · Complexity · Scale</t>
  </si>
  <si>
    <t xml:space="preserve">Business account with importer (Cafe Imports, Royal Coffee): no minimum, full bags (59–70 kg) or 22–50 lb boxes; prepay first orders then credit; CoE auctions need ACE membership + sample sets.</t>
  </si>
  <si>
    <t xml:space="preserve">Hundreds of live spot lots per importer (spot/afloat/future); CoE ~10 auctions/yr × 30 lots; Nicaragua 2025: ~2,800 bids from 100+ companies.</t>
  </si>
  <si>
    <t xml:space="preserve">Importer offer sheets with Q-grader cupping scores; CoE public results archive (1999→: score, rank, price/lb, buyer); ICE 'C' futures as basis.</t>
  </si>
  <si>
    <t xml:space="preserve">Lot (origin × farm × process × grade × cup score × warehouse) × bags × price/lb</t>
  </si>
  <si>
    <t xml:space="preserve">Buy spot → warehouse release → roast → wholesale/retail sale over weeks → fading write-down</t>
  </si>
  <si>
    <t xml:space="preserve">Roasted and drunk; cup quality fades with age.</t>
  </si>
  <si>
    <t xml:space="preserve">Declined lots only recorded if offer sheets are snapshotted; value is operator-mediated (roasting + sales channel); seasonality of arrivals.</t>
  </si>
  <si>
    <t xml:space="preserve">Snapshot two importers' spot lists daily for 90 days; join a roaster's purchase + sell-through ledger; test whether cup score/price residuals predict margin.</t>
  </si>
  <si>
    <t xml:space="preserve">https://www.cafeimports.com/north-america/blog/purchase-planning/coffee-ordering-faq/
https://royalcoffee.com/how-to-buy/
https://cupofexcellence.org/about-coe-auctions/</t>
  </si>
  <si>
    <t xml:space="preserve">bales</t>
  </si>
  <si>
    <t xml:space="preserve">Recovered-material bales (OCC, mixed paper, PET/HDPE)</t>
  </si>
  <si>
    <t xml:space="preserve">Recycling</t>
  </si>
  <si>
    <t xml:space="preserve">Adjacent: Scrap metal and e-waste recovery (different materials)</t>
  </si>
  <si>
    <t xml:space="preserve">Operational fit · Scale · Complexity</t>
  </si>
  <si>
    <t xml:space="preserve">No licence to broker; relationships with MRFs/generators and mills; BaleBid marketplace (open, £2/wk); truckload (18–22 t) or container lots; Basel PIC for mixed plastics export.</t>
  </si>
  <si>
    <t xml:space="preserve">BaleBid snapshot: 590 listings (1,153 t paper, 1,328 t cardboard, 7,959 t plastic); ReMA PS-2026 defines dozens of paper grades; broader flow bilateral.</t>
  </si>
  <si>
    <t xml:space="preserve">RecyclingMarkets.net SMP (subscription; Sep 2026 OCC $90/t, mixed $35–40/t, PET 2.61¢/lb, nat. HDPE 36.5¢/lb); Fastmarkets RISI; Resource Recycling monthly (free).</t>
  </si>
  <si>
    <t xml:space="preserve">Load (grade × moisture × contamination × origin × lane) × tons × $/t delivered</t>
  </si>
  <si>
    <t xml:space="preserve">Buy → truck/ship → mill receipt &amp; grading → claims within 2 business days → downgrade/rejection → payment</t>
  </si>
  <si>
    <t xml:space="preserve">Pulped / re-melted (destroyed as a tradable bale).</t>
  </si>
  <si>
    <t xml:space="preserve">Contamination grade only at mill receipt; commodity-like index (few grades) limits long-tail edge; export rules; brokers earn $/t spreads.</t>
  </si>
  <si>
    <t xml:space="preserve">A broker's 18 months of loads incl. quotes not taken; join mill claims; test whether P34 abstains on high-claim generators/lanes.</t>
  </si>
  <si>
    <t xml:space="preserve">http://resource-recycling.com/recycling/2026/09/09/bale-pricing-mostly-flat-for-september/
https://www.recycledmaterials.org/wp-content/uploads/Guidelines-for-Paper-Stock-Revisions-Jan-2026-1.pdf
https://www.balebid.com/</t>
  </si>
  <si>
    <t xml:space="preserve">unclaimed</t>
  </si>
  <si>
    <t xml:space="preserve">Unclaimed freight, abandoned cargo &amp; customs (General Order) auctions</t>
  </si>
  <si>
    <t xml:space="preserve">Logistics / liquidation</t>
  </si>
  <si>
    <t xml:space="preserve">Adjacent: Liquidation and B-stock pallets; Storage unit auctions (different supply)</t>
  </si>
  <si>
    <t xml:space="preserve">CBP GO / Treasury auctions via contractors (CWS Marketing, Apple Auctioneering): free public registration, deposit &gt;$5k, no premium, pickup 15–30 days; Fr8Auctions weekly sealed-bid pallets for approved wholesale buyers.</t>
  </si>
  <si>
    <t xml:space="preserve">GO goods saleable 6 months after import (19 CFR 127.4); auction frequency/lot counts unpublished; Fr8 weekly.</t>
  </si>
  <si>
    <t xml:space="preserve">No public results archive (unverified); Salvex/HiBid closed lots for some liquidators.</t>
  </si>
  <si>
    <t xml:space="preserve">Lot (container/pallet × declared contents × condition × export-only flag × location) × bid</t>
  </si>
  <si>
    <t xml:space="preserve">Win → pay in 2 days → pickup ≤15 days → sort → resale by channel → unsellable disposal</t>
  </si>
  <si>
    <t xml:space="preserve">Mixed consumer/industrial goods, largely consumed downstream (score 2).</t>
  </si>
  <si>
    <t xml:space="preserve">Contents/condition largely hidden; export-only lots; sealed bids = your own passes only; sporadic supply.</t>
  </si>
  <si>
    <t xml:space="preserve">Log every GO/Fr8 lot and bid decision for 6 months; join resale ledger; test if manifest features + inspection notes predict recovery.</t>
  </si>
  <si>
    <t xml:space="preserve">https://cwsmarketing.com/faqs/faqs-us-customs-go-merchandise/
https://www.ecfr.gov/current/title-19/chapter-I/part-127
https://fr8auctions.com/turning-lost-freight-into-lucrative-opportunities/</t>
  </si>
  <si>
    <t xml:space="preserve">archsalvage</t>
  </si>
  <si>
    <t xml:space="preserve">Architectural salvage &amp; reclaimed building materials</t>
  </si>
  <si>
    <t xml:space="preserve">Construction reuse</t>
  </si>
  <si>
    <t xml:space="preserve">Adjacent: Construction material surplus (new excess) — reclaimed/deconstruction supply is new</t>
  </si>
  <si>
    <t xml:space="preserve">Operational fit · Complexity · Capacity</t>
  </si>
  <si>
    <t xml:space="preserve">Habitat ReStores (affiliate-run, donation-fed, walk-in), deconstruction contractors, salvage yards, reuse platforms (PlanetReuse, Rheaply — unverified); deconstruction ordinances create supply in some cities.</t>
  </si>
  <si>
    <t xml:space="preserve">ReStore count commonly cited ~900 US (unverified); no sales figures; inventory unlisted.</t>
  </si>
  <si>
    <t xml:space="preserve">Reclaimed-lumber price pages (dealers); no index; no API.</t>
  </si>
  <si>
    <t xml:space="preserve">Lot (material × spec × condition × haul distance × buyer job) × bid / pass</t>
  </si>
  <si>
    <t xml:space="preserve">Buy → deconstruct/haul → de-nail, re-mill → sale to a job or yard → yield loss, lead/asbestos disposal</t>
  </si>
  <si>
    <t xml:space="preserve">Installed into buildings (score 2).</t>
  </si>
  <si>
    <t xml:space="preserve">Condition variance and haul cost dominate; structural reuse needs re-grading/engineer sign-off; lead paint and asbestos; walk-in inventory means the menu must be built by hand.</t>
  </si>
  <si>
    <t xml:space="preserve">Salvage yard's 12 months of lots offered/taken with haul and re-milling cost vs realised sales.</t>
  </si>
  <si>
    <t xml:space="preserve">https://www.habitat.org/restores
https://thegreenmissioninc.com/the-lumber-market-in-2026/</t>
  </si>
  <si>
    <t xml:space="preserve">tires</t>
  </si>
  <si>
    <t xml:space="preserve">Tire wholesale — closeouts, used &amp; retread</t>
  </si>
  <si>
    <t xml:space="preserve">Auto consumables</t>
  </si>
  <si>
    <t xml:space="preserve">Adjacent: Auto parts, OEM take-offs and cores</t>
  </si>
  <si>
    <t xml:space="preserve">Scale · Attention · Operational fit</t>
  </si>
  <si>
    <t xml:space="preserve">Dealer account with distributors (ATD, US AutoForce); scrap/used-tire hauler registration and manifests by state; no public API.</t>
  </si>
  <si>
    <t xml:space="preserve">ATD: 90,000+ SKUs, 110+ DCs, 80,000+ customers; ~250M scrap tires/yr in US (79% to end markets); closeout flow unverified.</t>
  </si>
  <si>
    <t xml:space="preserve">Retail comps (Tire Rack); MTD Facts Issue (paywalled); no closeout index.</t>
  </si>
  <si>
    <t xml:space="preserve">SKU (size × brand × model × DOT age × condition) × units × cost; used lots by grade</t>
  </si>
  <si>
    <t xml:space="preserve">Buy → LTL → fit/resell over weeks → warranty/returns → scrap disposal fee</t>
  </si>
  <si>
    <t xml:space="preserve">Worn out — literal consumable.</t>
  </si>
  <si>
    <t xml:space="preserve">Closeout flow and tire-only margin unverified; bulky low value density; DOT-age risk on aged closeouts.</t>
  </si>
  <si>
    <t xml:space="preserve">A regional tire shop's 12 months of distributor closeout offers + used-lot buys vs sell-through; score by size/age; measure pass value on slow sizes.</t>
  </si>
  <si>
    <t xml:space="preserve">medium-low</t>
  </si>
  <si>
    <t xml:space="preserve">https://www.atd.com/about-us/article/we-are-american-tire-distributors/
https://www.ustires.org/advocacy/tire-recycling-markets
https://www.moderntiredealer.com/home/news/55263033/mtds-facts-issue-examines-us-tire-market</t>
  </si>
  <si>
    <t xml:space="preserve">solar</t>
  </si>
  <si>
    <t xml:space="preserve">Second-hand &amp; excess solar panels and inverters</t>
  </si>
  <si>
    <t xml:space="preserve">Energy hardware</t>
  </si>
  <si>
    <t xml:space="preserve">Complexity · Operational fit · Prediction</t>
  </si>
  <si>
    <t xml:space="preserve">EnergyBin members-only B2B; SanTan Solar / A1 SolarStore open with pallet minimums (20–25 panels); secondsol (EU) open.</t>
  </si>
  <si>
    <t xml:space="preserve">Global secondary ≈1 GW/yr; US exports &gt;50 MW in 2025; EnergyBin 14,462 modules posted early 2026; 98% of 'resale' modules in 2025 were excess NEW stock.</t>
  </si>
  <si>
    <t xml:space="preserve">EnergyBin resources (used avg $0.070/W 2025 vs new DDP US $0.290/W); pvXchange/secondsol price lists; no US transaction index.</t>
  </si>
  <si>
    <t xml:space="preserve">Lot (make × model × wattage × condition/test data × location) × panels × $/W</t>
  </si>
  <si>
    <t xml:space="preserve">Buy → flash/EL test → pallet freight or export → sale to installer/exporter → breakage/hazardous-waste determination</t>
  </si>
  <si>
    <t xml:space="preserve">Installed for 20+ years (leaves the market); failed panels become regulated waste (score 2).</t>
  </si>
  <si>
    <t xml:space="preserve">Sellers list without flash data; margins 'often too thin'; EPA hazardous-waste determination if unfit; UFLPA traceability.</t>
  </si>
  <si>
    <t xml:space="preserve">Reseller's 12 months of lots with test results and sales; test whether P34 abstains on untested/low-W lots.</t>
  </si>
  <si>
    <t xml:space="preserve">https://resources.energybin.com/solar-resources/global-solar-panel-resale-poised-to-take-off-despite-challenges
https://www.epa.gov/hw/solar-panel-frequent-questions
https://www.secondsol.com/en/index.htm</t>
  </si>
  <si>
    <t xml:space="preserve">smb</t>
  </si>
  <si>
    <t xml:space="preserve">Micro-acquisitions of small businesses (BizBuySell / Acquire.com tier)</t>
  </si>
  <si>
    <t xml:space="preserve">Venture</t>
  </si>
  <si>
    <t xml:space="preserve">t3</t>
  </si>
  <si>
    <t xml:space="preserve">Adjacent: Micro-website and newsletter acquisitions (Tier 3, sub-$5k) — main-street tier</t>
  </si>
  <si>
    <t xml:space="preserve">Complexity · Prediction · Capacity</t>
  </si>
  <si>
    <t xml:space="preserve">Free browsing + broker NDAs (BizBuySell ~50,000 tracked); Acquire.com 2,200+ live listings, ~13% of submissions approved, paid buyer tiers; SBA 7(a) needs US-person ownership, equity injection, guarantees.</t>
  </si>
  <si>
    <t xml:space="preserve">BizBuySell 2025: 9,586 closed deals, $7.95B; median price $350k, 0.69× revenue, 2.61× cash flow, 170 days to close; Acquire.com SaaS 3.9× profit, ~81 days on market.</t>
  </si>
  <si>
    <t xml:space="preserve">BizBuySell Insight Report (quarterly); Acquire.com multiples report; no API; post-close outcomes not tracked.</t>
  </si>
  <si>
    <t xml:space="preserve">Listing (industry × geography × revenue × SDE × asking × terms) × offer / pass</t>
  </si>
  <si>
    <t xml:space="preserve">LOI → diligence → close → post-close cash flow over years → seller-note default / earn-out</t>
  </si>
  <si>
    <t xml:space="preserve">Venture-class: businesses die (score 3).</t>
  </si>
  <si>
    <t xml:space="preserve">Paper boundary: feedback arrives years later; one operator cannot reach 100+ observed deals → pooled/enterprise (search-fund or roll-up) data only.</t>
  </si>
  <si>
    <t xml:space="preserve">Roll-up or search-fund platform with 100+ acquisitions and a decline log; otherwise blueprint only.</t>
  </si>
  <si>
    <t xml:space="preserve">high (BizBuySell/Acquire figures)</t>
  </si>
  <si>
    <t xml:space="preserve">https://www.bizbuysell.com/blog/2025-year-in-review/
https://blog.acquire.com/acquire-com-biannual-acquisition-multiples-report-jan-2026/
https://ctacquisitions.com/guides/small-business-ma-statistics-2026/</t>
  </si>
  <si>
    <t xml:space="preserve">uco</t>
  </si>
  <si>
    <t xml:space="preserve">Used cooking oil (UCO) / waste-oil collection routes</t>
  </si>
  <si>
    <t xml:space="preserve">Renewable feedstock / routes</t>
  </si>
  <si>
    <t xml:space="preserve">New — not in the 135</t>
  </si>
  <si>
    <t xml:space="preserve">Operational fit · Scale · Capacity</t>
  </si>
  <si>
    <t xml:space="preserve">Place containers at restaurants, haul to renderer/aggregator (Darling/DAR PRO, Mahoney/Neste, regionals); accounts won with per-gallon rebates and free equipment; state grease-hauler registration (e.g., CA CDFA inedible kitchen grease), DOT; renderer acceptance specs.</t>
  </si>
  <si>
    <t xml:space="preserve">Restaurant-side rebates $2.00–4.50/gal (avg ~$3, 2025); national volume not verified (industry-cited 3B+ lb/yr, unverified).</t>
  </si>
  <si>
    <t xml:space="preserve">The Jacobsen UCO spec/price (IOSCO-compliant) and Argus US UCO assessments (paid); renderer buy prices negotiated, not public.</t>
  </si>
  <si>
    <t xml:space="preserve">Stop (restaurant × est. gallons/month × rebate × route position) × sign / drop × route</t>
  </si>
  <si>
    <t xml:space="preserve">Pickup → volume &amp; FFA/moisture test at renderer → deduction → payment; theft losses</t>
  </si>
  <si>
    <t xml:space="preserve">Burned as biodiesel / renewable diesel or rendered into feed.</t>
  </si>
  <si>
    <t xml:space="preserve">Sticky incumbents and permitting are the binding constraints; price keyed to RFS/45Z/LCFS credit values; theft (Dec 2025 multistate ring); per-stop yield hidden until pickup.</t>
  </si>
  <si>
    <t xml:space="preserve">Collector's 12 months of stops (signed and passed), pickup volumes, deductions and route costs; score stop selection under route density.</t>
  </si>
  <si>
    <t xml:space="preserve">https://greaseconnections.com/used-cooking-oil-pricing-guide/
https://thejacobsen.com/about/methodology/uco-spec/
https://www.argusmedia.com/en/methodology/key-commodity-prices/argus-us-uco-price-assessments</t>
  </si>
  <si>
    <t xml:space="preserve">textiles</t>
  </si>
  <si>
    <t xml:space="preserve">Used-clothing bales, credential clothing &amp; fabric deadstock</t>
  </si>
  <si>
    <t xml:space="preserve">Recycling / apparel</t>
  </si>
  <si>
    <t xml:space="preserve">Adjacent: Deadstock and branded apparel lots (new goods) — this is used/export</t>
  </si>
  <si>
    <t xml:space="preserve">Complexity · Operational fit · Attention</t>
  </si>
  <si>
    <t xml:space="preserve">No licence; graders/exporters (Bank &amp; Vogue, Buffalo Export, US Dynamics) quote container lots (40'HC ≈ 40,000 lb credential); Queen of Raw / FabScrap for fabric.</t>
  </si>
  <si>
    <t xml:space="preserve">Buffalo Export ~50M lb/yr; Bank &amp; Vogue in 34 countries; grades supplier-defined (Cream/A/B/C); listing counts unverified.</t>
  </si>
  <si>
    <t xml:space="preserve">No public price index — every supplier quotes only; landed-cost method; Apex Fashion Lab deadstock market est. $6.7B (unverified).</t>
  </si>
  <si>
    <t xml:space="preserve">Lot (source × grade × weight basis × destination) × lb × $/lb landed</t>
  </si>
  <si>
    <t xml:space="preserve">Buy → ocean freight → sort → graded resale by destination → unsold/rag write-off</t>
  </si>
  <si>
    <t xml:space="preserve">Worn out over time (score 2).</t>
  </si>
  <si>
    <t xml:space="preserve">Yield of saleable grade unknown until sorted; bale-level attribution hard (gate 'Outcome' = Partial); weeks–months cycle; destination import bans.</t>
  </si>
  <si>
    <t xml:space="preserve">Sorter's 12 months of bale purchases with sort yields and graded sales; test if source/grade features predict yield-adjusted margin.</t>
  </si>
  <si>
    <t xml:space="preserve">https://www.bankvogue.com/blog/credential-clothing-bale-guide-for-buying/
https://www.buffaloexportllc.com/credentialclothing.html
https://resale.queenofraw.com/</t>
  </si>
  <si>
    <t xml:space="preserve">mediaremnant</t>
  </si>
  <si>
    <t xml:space="preserve">Traditional media remnant inventory (TV / radio / print / static OOH)</t>
  </si>
  <si>
    <t xml:space="preserve">Demand — offline media</t>
  </si>
  <si>
    <t xml:space="preserve">demand</t>
  </si>
  <si>
    <t xml:space="preserve">Adjacent: Small-space advertising; Display and programmatic inventory — offline remnant is new</t>
  </si>
  <si>
    <t xml:space="preserve">Time · Attention</t>
  </si>
  <si>
    <t xml:space="preserve">Through remnant agencies, direct station/network desks or the DR/infomercial market; no licence.</t>
  </si>
  <si>
    <t xml:space="preserve">No volume or discount figures verified; agencies claim large discounts to rate card (unverified).</t>
  </si>
  <si>
    <t xml:space="preserve">No public price feed; measurement via response/attribution — unverified.</t>
  </si>
  <si>
    <t xml:space="preserve">Slot (station × daypart × week × creative × price) × buy / pass</t>
  </si>
  <si>
    <t xml:space="preserve">Buy → airing (no guarantee; preemptable) → response/attribution → make-goods</t>
  </si>
  <si>
    <t xml:space="preserve">Unsold inventory is destroyed when the slot passes (score 3).</t>
  </si>
  <si>
    <t xml:space="preserve">Hidden variable is delivery of the asset itself (airing not guaranteed); attribution weak; keep the novel slice offline — DOOH overlaps the catalogue's demand group.</t>
  </si>
  <si>
    <t xml:space="preserve">DR advertiser's 12 months of remnant buys/passes with response data; test abstention on preempt-prone dayparts.</t>
  </si>
  <si>
    <t xml:space="preserve">https://www.simulmedia.com/blog/expert-guide-to-remnant-inventory-and-tv-advertising-strategies</t>
  </si>
  <si>
    <t xml:space="preserve">containers</t>
  </si>
  <si>
    <t xml:space="preserve">Used shipping-container resale &amp; one-way leasing</t>
  </si>
  <si>
    <t xml:space="preserve">Adjacent: Container repositioning (operator side) — this is trading/SOC leasing</t>
  </si>
  <si>
    <t xml:space="preserve">Operational fit · Attention · Capacity</t>
  </si>
  <si>
    <t xml:space="preserve">Container xChange: trading buyer $399/mo, wholesaler $899/mo, leasing $399–649/mo (12-mo commitment), vetted partners; retail via broker app.</t>
  </si>
  <si>
    <t xml:space="preserve">xChange: 1,700+ vetted partners, 2,500+ locations, 29,000+ containers across 150+ NA depots; 2026 US delivered: 20' CW $2,800–4,000, 40'HC WWT $3,500–5,500.</t>
  </si>
  <si>
    <t xml:space="preserve">xChange monthly market report and price/leasing indices (paywalled); retailer price guides; one-way credits (Shanghai→LA 40'HC pickup credit $1,460, 135 free days).</t>
  </si>
  <si>
    <t xml:space="preserve">Box (size × grade × depot × date) × buy/lease × price or one-way credit</t>
  </si>
  <si>
    <t xml:space="preserve">Buy/lease → survey → trucking → resale or drop-off → damage/repair charges</t>
  </si>
  <si>
    <t xml:space="preserve">Durable; some boxes exit to storage conversion (score 1).</t>
  </si>
  <si>
    <t xml:space="preserve">Subscription gate; regional imbalances shift quickly; survey vs grade disputes; small spread on trading.</t>
  </si>
  <si>
    <t xml:space="preserve">Use xChange history for 12 months of listings + one-way credits; join a trader's buys/leases; test if imbalance features predict per-box margin.</t>
  </si>
  <si>
    <t xml:space="preserve">https://www.container-xchange.com/pricing
https://www.container-xchange.com/blog/one-way-container
https://containerone.net/blogs/news/how-much-does-a-shipping-container-cost-complete-2026-price-breakdown</t>
  </si>
  <si>
    <t xml:space="preserve">asics</t>
  </si>
  <si>
    <t xml:space="preserve">Used crypto-mining hardware (ASIC / GPU rigs)</t>
  </si>
  <si>
    <t xml:space="preserve">Energy hardware — crypto-adjacent</t>
  </si>
  <si>
    <t xml:space="preserve">New (hardware is ordinary commerce, but value keyed to BTC hashprice)</t>
  </si>
  <si>
    <t xml:space="preserve">Time · Prediction · Scale</t>
  </si>
  <si>
    <t xml:space="preserve">Open; Kaboomracks (tested/graded, 7-day not-DOA), Luxor Hardware, Bitmain/MicroBT secondary, eBay; freight; hosting $/kWh.</t>
  </si>
  <si>
    <t xml:space="preserve">Small model universe (~10 current-gen SHA-256); prices $10–30/TH (Hashrate Index 2026); hashprice $31.89/PH/day (Aug 2026) near breakeven.</t>
  </si>
  <si>
    <t xml:space="preserve">Hashrate Index / Luxor ASIC Price Index (three efficiency tiers); hashprice series; weekly roundups (free).</t>
  </si>
  <si>
    <t xml:space="preserve">Lot (model × condition/grade × qty × location) × price/TH</t>
  </si>
  <si>
    <t xml:space="preserve">Buy → burn-in → resale or hosting → hashboard failures → obsolescence write-down</t>
  </si>
  <si>
    <t xml:space="preserve">Economically consumed by difficulty growth (score 2).</t>
  </si>
  <si>
    <t xml:space="preserve">Paper boundary: target dominated by one irreducible shock (BTC price/hashprice); tariffs 21.6–57.6% on imports; breadth low.</t>
  </si>
  <si>
    <t xml:space="preserve">Only as a hardware-dealer ledger test with hashprice as a feature; expect low incremental value over a hashprice rule.</t>
  </si>
  <si>
    <t xml:space="preserve">https://hashrateindex.com/blog/top-10-bitcoin-mining-asic-machines-for-2026/
https://kaboomracks.com/faq/
https://www.theblock.co/post/365793/trump-tariffs-bitcoin-miners</t>
  </si>
  <si>
    <t xml:space="preserve">appliances</t>
  </si>
  <si>
    <t xml:space="preserve">Scratch-and-dent &amp; returned appliance/furniture truckloads</t>
  </si>
  <si>
    <t xml:space="preserve">Adjacent: Returned-goods resale; Appliance and electronics repair-and-flip</t>
  </si>
  <si>
    <t xml:space="preserve">Capacity · Operational fit · Scale</t>
  </si>
  <si>
    <t xml:space="preserve">Distributor programs (NeuAppliance for Best Buy/Costco/LG/GE/Samsung/Whirlpool): business buyers, pre-made manifest truckloads only; several programs 'enrollment cap met'.</t>
  </si>
  <si>
    <t xml:space="preserve">Truckload = 40–80 units, $20–35k; Best Buy S&amp;D loads 95% no repair / 4% minor / 1% parts; returns loads 70/10/20.</t>
  </si>
  <si>
    <t xml:space="preserve">Manifests per load; B-Stock appliance auctions (unverified); no index.</t>
  </si>
  <si>
    <t xml:space="preserve">Load (program × manifest × repair-mix expectation × freight) × take/pass</t>
  </si>
  <si>
    <t xml:space="preserve">Receive → test/repair → showroom/online sale over weeks → warranty claims</t>
  </si>
  <si>
    <t xml:space="preserve">Rationed supply (enrolment caps) → menu is thin; hidden functional faults; warehouse and delivery needed.</t>
  </si>
  <si>
    <t xml:space="preserve">Discount appliance store's 12 months of loads (taken/passed) + repair and sell-through ledger.</t>
  </si>
  <si>
    <t xml:space="preserve">https://neuappliancewholesale.com/pages/best-buy-appliance-liquidation-program
https://neuappliancewholesale.com/pages/wholesale-appliance-liquidation-programs</t>
  </si>
  <si>
    <t xml:space="preserve">gradedcoll</t>
  </si>
  <si>
    <t xml:space="preserve">Graded coins, stamps &amp; comics (PCGS/NGC/CGC; Heritage, GreatCollections)</t>
  </si>
  <si>
    <t xml:space="preserve">Adjacent: Trading cards — sport and TCG (same family, missing lines)</t>
  </si>
  <si>
    <t xml:space="preserve">Attention · Prediction</t>
  </si>
  <si>
    <t xml:space="preserve">Free registration; weekly internet auctions per category; buyer's premium ~20% (Heritage), ~10% (GreatCollections, unverified).</t>
  </si>
  <si>
    <t xml:space="preserve">Heritage archive: millions of lots (free with registration); weekly auctions across coins/comics/currency; GreatCollections $250M+ sold.</t>
  </si>
  <si>
    <t xml:space="preserve">Heritage prices-realised archive; GreatCollections archive; PCGS Price Guide + Population Report + Public API; CGC census; NGC guides.</t>
  </si>
  <si>
    <t xml:space="preserve">Lot (cert × grade × CAC × auction × date) × bid</t>
  </si>
  <si>
    <t xml:space="preserve">Win → hold/regrade → resale at auction (weeks) → round-trip fees 20–30%</t>
  </si>
  <si>
    <t xml:space="preserve">Pure store of value — no consumer (score 0).</t>
  </si>
  <si>
    <t xml:space="preserve">Boundary example: cleanest telemetry but no consumption and low ops → open capital competes away the edge; round-trip fees dominate.</t>
  </si>
  <si>
    <t xml:space="preserve">Cheap benchmark: replay 5 years of Heritage archives; likely shows P34 ≈ comps rule; use to calibrate, not to operate.</t>
  </si>
  <si>
    <t xml:space="preserve">https://www.ha.com/information/about-auction-archives.s
https://www.pcgs.com/publicapi
https://www.cgccomics.com/population-report/</t>
  </si>
  <si>
    <t xml:space="preserve">chassis</t>
  </si>
  <si>
    <t xml:space="preserve">Intermodal chassis / trailer / reefer spot rental</t>
  </si>
  <si>
    <t xml:space="preserve">Adjacent: Container repositioning; Equipment rental — chassis/trailer pools are new</t>
  </si>
  <si>
    <t xml:space="preserve">Capacity · Time · Operational fit</t>
  </si>
  <si>
    <t xml:space="preserve">Chassis pools (DCLI, TRAC, Flexi-Van) require a UIIA-registered motor carrier with insurance (new UIIA effective 5 May 2026); unregistered users pay DCLI $55/day; trailer/reefer spot marketplaces unverified.</t>
  </si>
  <si>
    <t xml:space="preserve">DCLI daily rates from 1 Jul 2026: $28.55 (Southeast) to $47.50 (Pacific SW) incl. damage waiver; LA/LB short-term $20/day → $10 after 90 days.</t>
  </si>
  <si>
    <t xml:space="preserve">DCLI public rate page; UIIA per-diem/free-day schedules; no API.</t>
  </si>
  <si>
    <t xml:space="preserve">Equipment (chassis/trailer/reefer × pool × location × date × term) × rent / reposition / decline</t>
  </si>
  <si>
    <t xml:space="preserve">On-hire → use → gate fees, repositioning penalties ($250), damage disputes, tolls → off-hire; detention/demurrage</t>
  </si>
  <si>
    <t xml:space="preserve">Capacity-days perish (score 3).</t>
  </si>
  <si>
    <t xml:space="preserve">Pool access gated; detention/demurrage accounting messy (FMC rule under OSRA 2022); attribution of per-day cost to a load is partial.</t>
  </si>
  <si>
    <t xml:space="preserve">Drayage carrier's 6 months of daily chassis/trailer decisions with per-diem, penalties and load revenue.</t>
  </si>
  <si>
    <t xml:space="preserve">high (chassis rates) / low (trailer marketplaces)</t>
  </si>
  <si>
    <t xml:space="preserve">https://dcli.com/daily-market-rates/
https://uiia.intermodal.org/documents/uiia/newuiia-Home.pdf</t>
  </si>
  <si>
    <t xml:space="preserve">emptyleg</t>
  </si>
  <si>
    <t xml:space="preserve">Empty-leg &amp; repositioning charter capacity</t>
  </si>
  <si>
    <t xml:space="preserve">Travel capacity</t>
  </si>
  <si>
    <t xml:space="preserve">Adjacent: Air cargo capacity</t>
  </si>
  <si>
    <t xml:space="preserve">Time · Operational fit</t>
  </si>
  <si>
    <t xml:space="preserve">Avinode broker tiers $740–2,119/mo (API on Ultimate); consumer apps (JetASAP, XO) list legs; DOT Part 295 disclosure duties; no licence.</t>
  </si>
  <si>
    <t xml:space="preserve">Avinode 3,400+ aircraft, 13,500+ professionals; ~300k requests/month (2018); ~40% of European bizav flights are empty legs; legs/day unpublished.</t>
  </si>
  <si>
    <t xml:space="preserve">Avinode API (Ultimate); list prices on apps; no index.</t>
  </si>
  <si>
    <t xml:space="preserve">Leg (aircraft × route × date/time × discount) × buy/resell or match to a client request</t>
  </si>
  <si>
    <t xml:space="preserve">Book → flight flies or cancels (operator may cancel) → client payment → refunds</t>
  </si>
  <si>
    <t xml:space="preserve">Seat-hours perish (score 3).</t>
  </si>
  <si>
    <t xml:space="preserve">Leg may not fly; matching market rather than inventory; subscription gate.</t>
  </si>
  <si>
    <t xml:space="preserve">Broker's 12 months of Avinode requests, quotes and booked legs; score match decisions.</t>
  </si>
  <si>
    <t xml:space="preserve">https://avinode.com/pricing/
https://nbaa.org/aircraft-operations/part-135/air-charter-brokers/14-cfr-part-295-air-charter-broker-questions-answers/
https://theflyingengineer.com/private-jet-empty-legs/</t>
  </si>
  <si>
    <t xml:space="preserve">land</t>
  </si>
  <si>
    <t xml:space="preserve">Vacant-land &amp; rural-parcel flipping</t>
  </si>
  <si>
    <t xml:space="preserve">Real estate</t>
  </si>
  <si>
    <t xml:space="preserve">Adjacent: Tax lien certificates (flagged) — outright parcel purchase is ordinary property</t>
  </si>
  <si>
    <t xml:space="preserve">No licence to buy/sell own parcels; county delinquent lists; seller financing on vacant land largely outside Dodd-Frank/Reg Z (no dwelling); Reg N and state subdivision statutes apply.</t>
  </si>
  <si>
    <t xml:space="preserve">LandWatch 526,047 US listings (Sep 2026), ~192k listed in last 60 days (≈3,000/day); off-market parcel counts unverified.</t>
  </si>
  <si>
    <t xml:space="preserve">Land.com/LandWatch listings (no public API); county assessor/recorder; no authoritative rural-lot sold index.</t>
  </si>
  <si>
    <t xml:space="preserve">Parcel (county × acreage × access × zoning × back taxes × asking) × offer / pass</t>
  </si>
  <si>
    <t xml:space="preserve">Offer → title/escrow → resale or seller-financed note over months–years → buyer default</t>
  </si>
  <si>
    <t xml:space="preserve">Land is not consumed (score 0).</t>
  </si>
  <si>
    <t xml:space="preserve">Slow realisation; title/access/wetland defects; seller-financed notes stretch feedback to years; no consumer.</t>
  </si>
  <si>
    <t xml:space="preserve">Land flipper's 3 years of mail-campaign offers (accepted/declined) + resale; test if P34 beats their offer formula.</t>
  </si>
  <si>
    <t xml:space="preserve">https://retipster.com/dodd-frank/
https://www.landwatch.com/land
https://www.landwatch.com/land/listed-60-days</t>
  </si>
  <si>
    <t xml:space="preserve">ddgs</t>
  </si>
  <si>
    <t xml:space="preserve">DDGS / ethanol co-product spot (distillers grains, corn oil)</t>
  </si>
  <si>
    <t xml:space="preserve">Feed / agri</t>
  </si>
  <si>
    <t xml:space="preserve">Adjacent: Industrial by-products and side streams; Hay, forage and feed lots</t>
  </si>
  <si>
    <t xml:space="preserve">Operational fit · Scale</t>
  </si>
  <si>
    <t xml:space="preserve">Plant-gate/FOB-plant sales negotiated with merchandisers; no exchange; needs feed-buyer relationships and trucking; state commercial-feed licensing and FDA/FSMA animal-food rules (unverified).</t>
  </si>
  <si>
    <t xml:space="preserve">Plant count/volumes not verified this pass (RFA data).</t>
  </si>
  <si>
    <t xml:space="preserve">USDA AMS National Weekly Grain Co-Products Report (AMS_3618) — DDGS, distillers corn oil, value per bushel; regional text reports; MyMarketNews.</t>
  </si>
  <si>
    <t xml:space="preserve">Lot (plant × product × moisture/protein × tons × week) × FOB price × haul → feedlot demand</t>
  </si>
  <si>
    <t xml:space="preserve">Buy → truck → feedlot delivery → quality claims → payment</t>
  </si>
  <si>
    <t xml:space="preserve">Fed to animals (score 3).</t>
  </si>
  <si>
    <t xml:space="preserve">Few product types (breadth low); quality variance (moisture, protein, fat after oil extraction) not in the published price; corn/ethanol correlation; relationship-heavy access.</t>
  </si>
  <si>
    <t xml:space="preserve">Feed merchandiser's 12 months of plant-gate offers taken/passed vs USDA weekly and realised delivered margin.</t>
  </si>
  <si>
    <t xml:space="preserve">medium (data) / low (practice)</t>
  </si>
  <si>
    <t xml:space="preserve">https://mymarketnews.ams.usda.gov/viewReport/3618</t>
  </si>
  <si>
    <t xml:space="preserve">wool</t>
  </si>
  <si>
    <t xml:space="preserve">Wool, hides &amp; animal by-product auctions (AWEX; packer hide tenders)</t>
  </si>
  <si>
    <t xml:space="preserve">Scale · Operational fit</t>
  </si>
  <si>
    <t xml:space="preserve">AWEX: register via declaration forms; open-cry auctions Sydney/Melbourne/Fremantle ~46 weeks/yr; brokers publish catalogues with AWTA presale tests. Hides: packer tenders via relationships.</t>
  </si>
  <si>
    <t xml:space="preserve">Weekly offerings 34k–41k bales (8–14% passed in); ~85% of Australian wool sold at auction; bale ≈180 kg greasy.</t>
  </si>
  <si>
    <t xml:space="preserve">AWEX market reports, EMI, forecasts; AWTA certificates; USDA AMS by-product reports (free); The Jacobsen (paid).</t>
  </si>
  <si>
    <t xml:space="preserve">Lot (micron × length × strength × VM × bales) × bid c/kg clean</t>
  </si>
  <si>
    <t xml:space="preserve">Buy → dump/ship → mill sale → claims</t>
  </si>
  <si>
    <t xml:space="preserve">Spun/tanned — consumed (score 3).</t>
  </si>
  <si>
    <t xml:space="preserve">Boundary example: objectively measured pre-sale → little hidden mispricing; passed-in lots are an excellent declined-option record but the edge is thin.</t>
  </si>
  <si>
    <t xml:space="preserve">Cheap benchmark: AWEX passed-in vs re-offered price history; expect small P34 edge.</t>
  </si>
  <si>
    <t xml:space="preserve">medium-high (wool) / low (hides)</t>
  </si>
  <si>
    <t xml:space="preserve">https://www.awex.com.au/auction/
https://www.sheepcentral.com/wool-prices-tumble-under-weight-of-bigger-offering/
https://www.ams.usda.gov/mnreports/nw_ls444.txt</t>
  </si>
  <si>
    <t xml:space="preserve">pawn</t>
  </si>
  <si>
    <t xml:space="preserve">Pawn lending against long-tail collateral</t>
  </si>
  <si>
    <t xml:space="preserve">Finance / commerce — regulated</t>
  </si>
  <si>
    <t xml:space="preserve">Adjacent: Micro-lending — individual (Active experiment) — collateralised variant</t>
  </si>
  <si>
    <t xml:space="preserve">Prediction · Attention · Complexity</t>
  </si>
  <si>
    <t xml:space="preserve">State and/or local pawnbroker licence (bond $5k–100k+), police reporting (LeadsOnline), 30–90 day holds; fee caps 2–25%/month by state.</t>
  </si>
  <si>
    <t xml:space="preserve">~7,771 US stores (NPA); FirstCash 1,207 US stores, avg loan $312 (2025), redemption ~85%, retail margin ~42–43%, inventory turns 2.8×/yr.</t>
  </si>
  <si>
    <t xml:space="preserve">FirstCash/EZCORP 10-Ks (aggregate); Bravo POS holds declined-loan and offer data internally; eBay sold for resale comps.</t>
  </si>
  <si>
    <t xml:space="preserve">Walk-in (item × appraisal × requested amount × term) × offer amount / decline</t>
  </si>
  <si>
    <t xml:space="preserve">Loan → fees → redemption or forfeiture → inventory at principal → resale over months → markdown</t>
  </si>
  <si>
    <t xml:space="preserve">Goods redeemed or resold; not consumed (score 1).</t>
  </si>
  <si>
    <t xml:space="preserve">Regulated consumer credit → gated launch like micro-lending; declined offers exist but only in POS; forfeiture resale months later.</t>
  </si>
  <si>
    <t xml:space="preserve">Enterprise lane with a chain using Bravo: 2 years of offers (incl. declines) + redemption + resale; shadow-score offer amounts.</t>
  </si>
  <si>
    <t xml:space="preserve">https://www.stocktitan.net/sec-filings/FCFS/10-k-first-cash-holdings-inc-files-annual-report-b004a84f37ec.html
https://pawn-software.com/pawn-licensing-us.htm</t>
  </si>
  <si>
    <t xml:space="preserve">cannabis</t>
  </si>
  <si>
    <t xml:space="preserve">State-legal cannabis B2B wholesale (LeafLink-class)</t>
  </si>
  <si>
    <t xml:space="preserve">Consumables — regulated</t>
  </si>
  <si>
    <t xml:space="preserve">New (regulated commerce)</t>
  </si>
  <si>
    <t xml:space="preserve">Valid state cannabis licence required (retailer/distributor/processor); LeafLink verifies every licence; platform free for retailers; cannabis-specific banking.</t>
  </si>
  <si>
    <t xml:space="preserve">LeafLink: 34 states, 12,000+ companies, &gt;$5B annual GMV, 'millions of orders'; ~398,000 unique SKUs (141,488 flower) in the 2025 pricing guide.</t>
  </si>
  <si>
    <t xml:space="preserve">LeafLink Wholesale Pricing Guide (annual); Cannabis Benchmarks US Spot Index ($1,123/lb, 25 Sep 2026); Headset retail data; METRC/BioTrack (not public per lot).</t>
  </si>
  <si>
    <t xml:space="preserve">SKU (brand × product × potency/COA × batch) × units × wholesale price × terms</t>
  </si>
  <si>
    <t xml:space="preserve">Order → licensed transport (manifest) → retail sell-through over weeks → price compression → expiry/destruction</t>
  </si>
  <si>
    <t xml:space="preserve">Consumed; flower degrades in months; expired product destroyed under state rules.</t>
  </si>
  <si>
    <t xml:space="preserve">Federal illegality (280E, banking, no interstate) — HyperC would gate or exclude; licence required to hold inventory; retail sell-through is the real outcome.</t>
  </si>
  <si>
    <t xml:space="preserve">Enterprise-only: a multi-store retailer's 2 years of LeafLink orders + catalogue snapshots + POS sell-through; shadow-score reorders; do not run on membership.</t>
  </si>
  <si>
    <t xml:space="preserve">high (scale) / medium (economics)</t>
  </si>
  <si>
    <t xml:space="preserve">https://www.leaflink.com/press/leaflink-marks-a-decade-of-powering-cannabis-commerce-growth-across-34-markets-and-billions-in-sales/
https://www.leaflink.com/press/leaflinks-2025-wholesale-cannabis-pricing-guide-now-available/
https://www.cannabisbenchmarks.com/reports/</t>
  </si>
  <si>
    <t xml:space="preserve">avparts</t>
  </si>
  <si>
    <t xml:space="preserve">Aircraft used-serviceable material (USM) &amp; expendables</t>
  </si>
  <si>
    <t xml:space="preserve">Aviation</t>
  </si>
  <si>
    <t xml:space="preserve">Complexity · Capacity · Attention</t>
  </si>
  <si>
    <t xml:space="preserve">ILS / PartsBase subscriptions (PartsBase 83,000 members, 7,600+ companies); ASA-100 accreditation for credibility; parts need FAA 8130-3 / EASA Form 1 and back-to-birth trace.</t>
  </si>
  <si>
    <t xml:space="preserve">PartsBase 15B+ line items, 3.3M repair capabilities; USM market $7.8B (2025) → $12.1B (2035); ~1,100 aircraft retirements/yr.</t>
  </si>
  <si>
    <t xml:space="preserve">No public price index; quote histories inside subscriptions; ILS SalesEdge analytics.</t>
  </si>
  <si>
    <t xml:space="preserve">Part (P/N × condition tag × trace × qty × source × price) × buy/pass vs RFQ/AOG demand</t>
  </si>
  <si>
    <t xml:space="preserve">Buy → inspection/repair (shop visit, BER risk) → sale → warranty returns</t>
  </si>
  <si>
    <t xml:space="preserve">Expendables consumed; rotables repaired (score 2).</t>
  </si>
  <si>
    <t xml:space="preserve">Accreditation and trace paperwork gate; shop-visit findings only after purchase; ITAR/EAR; unapproved-parts liability.</t>
  </si>
  <si>
    <t xml:space="preserve">Enterprise lane with an ASA-100 distributor: 3 years of RFQs, buys, teardown results and sales; test abstention on BER-prone P/Ns.</t>
  </si>
  <si>
    <t xml:space="preserve">https://aviation.partsbase.com/partsbase-landing-page-homepage/
https://www.snsinsider.com/reports/used-serviceable-material-market-8691
https://www.aviationsuppliers.org/asa-100</t>
  </si>
  <si>
    <t xml:space="preserve">labcons</t>
  </si>
  <si>
    <t xml:space="preserve">Short-dated lab reagents &amp; medical consumables surplus</t>
  </si>
  <si>
    <t xml:space="preserve">flagged</t>
  </si>
  <si>
    <t xml:space="preserve">Adjacent: Short-dated food closeouts — the reagent/device version</t>
  </si>
  <si>
    <t xml:space="preserve">Time · Scale · Complexity</t>
  </si>
  <si>
    <t xml:space="preserve">Sell-side open (XS Supply: offers within 1 business day); buy-side via LabX / Bimedis / Salvex; reselling Rx-only devices into CA needs a Board of Pharmacy wholesaler licence; other states vary. Pharma-specific venues: PharmaTradz, RxOneShop, GSA medical lots; start with OTC/devices/GSA — Rx needs a VAWD-accredited pharmacy/wholesaler partner.</t>
  </si>
  <si>
    <t xml:space="preserve">Unverified — fragmented catalogue-style resellers; XS Supply '$2M+ recovered for 500+ facilities' (cumulative).</t>
  </si>
  <si>
    <t xml:space="preserve">No price index; retail list prices as comps; no closed-lot archive.</t>
  </si>
  <si>
    <t xml:space="preserve">Lot (SKU × lot number × expiry × storage condition × qty) × offer</t>
  </si>
  <si>
    <t xml:space="preserve">Buy → cold-chain → sale to licensed buyer before expiry → expired write-off (training/research only)</t>
  </si>
  <si>
    <t xml:space="preserve">Consumed or expires — hard deadline.</t>
  </si>
  <si>
    <t xml:space="preserve">Scale unverified; expiry makes abstention decisive; licensing per state; expired product cannot go to clinical use.</t>
  </si>
  <si>
    <t xml:space="preserve">Surplus reseller's ledger (offers received, accepted, expiry, sale date); test expiry-aware sizing.</t>
  </si>
  <si>
    <t xml:space="preserve">https://xs-supply.com/pages/sell
https://simasgovlaw.com/dont-get-caught-without-a-california-pharmacy-wholesaler-license/
https://www.labx.com/categories/reagents-and-synthesis</t>
  </si>
  <si>
    <t xml:space="preserve">ipv4</t>
  </si>
  <si>
    <t xml:space="preserve">IPv4 lease brokerage (exploratory)</t>
  </si>
  <si>
    <t xml:space="preserve">Digital infrastructure</t>
  </si>
  <si>
    <t xml:space="preserve">Adjacent: Wholesale bandwidth and transit; Expiring domain drops — address blocks are new</t>
  </si>
  <si>
    <t xml:space="preserve">IPXO marketplace (lessor/lessee; LOA/RPKI/abuse handled) or brokers (IPv4.Global/Hilco Streambank); sale via RIR transfer (ARIN needs-justification); needs an ASN + upstream to announce; no licence.</t>
  </si>
  <si>
    <t xml:space="preserve">June 2026: avg $21.49/IP sale price (−24% YoY), ~580k IPs traded in the month (IPv4Center headline); /16 below $20/IP since June 2025; leases ~$0.40/IP/month (IPXO 2025), APNIC region &gt;$0.60.</t>
  </si>
  <si>
    <t xml:space="preserve">IPXO price history; IPv4.Global prior-sales data; CircleID trend posts; no formal API.</t>
  </si>
  <si>
    <t xml:space="preserve">Block (size × RIR × reputation × routeability) × term × $/IP/month × lease / pass</t>
  </si>
  <si>
    <t xml:space="preserve">Lease → announce → abuse/blocklist events → renewals / default → return</t>
  </si>
  <si>
    <t xml:space="preserve">Addresses return at lease end — not consumed (score 1).</t>
  </si>
  <si>
    <t xml:space="preserve">Thinner than freight, no logistics, drifting exchange-like as transparency rises; blocklist and geolocation lag hidden; RIR policy variance.</t>
  </si>
  <si>
    <t xml:space="preserve">Research-only: replay a lessor's 24 months of listings, offers declined and realised utilisation/abuse.</t>
  </si>
  <si>
    <t xml:space="preserve">medium-high (prices)</t>
  </si>
  <si>
    <t xml:space="preserve">https://circleid.com/posts/2025-ipv4-price-trends-2026-predictions
https://www.ipxo.com/blog/ipv4-price-history/</t>
  </si>
  <si>
    <t xml:space="preserve">finewine</t>
  </si>
  <si>
    <t xml:space="preserve">Fine wine &amp; rare spirits secondary market (Liv-ex, WineBid, auctions)</t>
  </si>
  <si>
    <t xml:space="preserve">Liv-ex B2B only: Data membership then Trading membership at Exchange Committee discretion, joining + annual fee, weekly GBP settlement; WineBid open to consumers (52 auctions/yr). US entity needs TTB permit + state wholesaler licences (three-tier).</t>
  </si>
  <si>
    <t xml:space="preserve">Liv-ex 500–620 merchants in 42–47 countries; 16,000+ tradable wines; ~£100M live bids/offers (2018); LWIN 200,000+ wines &amp; spirits; WineBid 'thousands of new bottles each week'.</t>
  </si>
  <si>
    <t xml:space="preserve">Liv-ex 50/100/1000 indices; LWIN (CC licence); Liv-ex APIs (tiered, no scraping); WineBid/auction archives public per lot.</t>
  </si>
  <si>
    <t xml:space="preserve">Wine (LWIN × vintage × format × case/bottle × condition/provenance) × qty × bid/offer</t>
  </si>
  <si>
    <t xml:space="preserve">Buy in bond → storage → sale to trade/collector over weeks–months → condition disputes</t>
  </si>
  <si>
    <t xml:space="preserve">Eventually drunk, but a large store-of-value component (score 2).</t>
  </si>
  <si>
    <t xml:space="preserve">Membership at committee discretion; alcohol licensing; provenance/counterfeit only at physical check-in; cask market rife with fraud (flag).</t>
  </si>
  <si>
    <t xml:space="preserve">Use a Liv-ex data membership + WineBid archive to build 24 months of menus incl. lots not won; shadow-score a merchant's buys; exclude casks entirely.</t>
  </si>
  <si>
    <t xml:space="preserve">https://www.liv-ex.com/liv-ex-membership-terms/
https://www.liv-ex.com/lwin/
https://www.winebid.com/Help/WhyWineBid
https://www.thedrinksbusiness.com/2025/03/calls-mount-to-regulate-sham-scammer-whisky-cask-investment-industry/</t>
  </si>
  <si>
    <t xml:space="preserve">str</t>
  </si>
  <si>
    <t xml:space="preserve">Short-term-rental arbitrage (lease-to-list units)</t>
  </si>
  <si>
    <t xml:space="preserve">Real-estate ops — regulated</t>
  </si>
  <si>
    <t xml:space="preserve">Adjacent: Peer storage and parking leasing; Equipment and vehicle rental flipping</t>
  </si>
  <si>
    <t xml:space="preserve">Landlord consent + city STR permit + platform permit enforcement; effectively barred for non-resident operators in NYC/SF/LA; workable in Nashville, Houston, Phoenix/Scottsdale, several FL cities.</t>
  </si>
  <si>
    <t xml:space="preserve">AirDNA tracks 12,074 US markets; candidate menu = rental listings × market (Zillow/Apartments.com).</t>
  </si>
  <si>
    <t xml:space="preserve">AirDNA (free market pages: occupancy, ADR, RevPAR; paid comps/API); AirROI; Inside Airbnb; city registries.</t>
  </si>
  <si>
    <t xml:space="preserve">Unit (address × rent × lease term × furnishing cost × permit status) × lease / pass</t>
  </si>
  <si>
    <t xml:space="preserve">Lease → furnish → nightly bookings → occupancy taxes → damage → regulatory change → lease exit</t>
  </si>
  <si>
    <t xml:space="preserve">Room-nights perish (score 3).</t>
  </si>
  <si>
    <t xml:space="preserve">City-by-city rules change under a 12-month lease (constraints not stable); 12-month cadence; HyperC would flag like reservation arbitrage.</t>
  </si>
  <si>
    <t xml:space="preserve">Only after counsel; operator with 50+ units' lease decisions + AirDNA + realised P&amp;L.</t>
  </si>
  <si>
    <t xml:space="preserve">https://www.rakidzich.com/articles/is-airbnb-rental-arbitrage-legal-state-by-state-guide-2026
https://www.airdna.co/vacation-rental-data/app/us
https://www.bnbcalc.com/blog/short-term-rental-regulation/new-york-city-guide</t>
  </si>
  <si>
    <t xml:space="preserve">aginputs</t>
  </si>
  <si>
    <t xml:space="preserve">Ag-input dealer inventory (seed / fertilizer / crop protection)</t>
  </si>
  <si>
    <t xml:space="preserve">Agri distribution — regulated</t>
  </si>
  <si>
    <t xml:space="preserve">Adjacent: Procurement; Trade credit and payment terms — the ag-retail menu is new</t>
  </si>
  <si>
    <t xml:space="preserve">State pesticide-dealer licence for RUPs (FIFRA), state fertilizer registration/tonnage reporting; manufacturer return/carryover and rebate programs are contractual and non-public.</t>
  </si>
  <si>
    <t xml:space="preserve">CropLife 100 (2021): top 10 retailers = 3,288 facilities (68%); Nutrien ~1,000 outlets; total US outlets often cited 6,000–7,000 (unverified).</t>
  </si>
  <si>
    <t xml:space="preserve">DTN weekly retail fertilizer survey (8 products); USDA NASS prices-paid indexes; no seed/crop-protection retail benchmark.</t>
  </si>
  <si>
    <t xml:space="preserve">SKU (product × pack × season × supplier program) × qty × prepay/spot price × farm-credit terms</t>
  </si>
  <si>
    <t xml:space="preserve">Order → season sales on credit → carryover/returns → rebates → write-downs; collections</t>
  </si>
  <si>
    <t xml:space="preserve">Applied to fields — consumed (score 3).</t>
  </si>
  <si>
    <t xml:space="preserve">Seasonal regime shifts (one menu per season); licences and EPA rules; dealer cost hidden in rebates; farm credit risk; months-scale loop.</t>
  </si>
  <si>
    <t xml:space="preserve">Enterprise lane with a multi-outlet retailer: 3 seasons of buys, carryover and sell-through; shadow-score prebuy sizing.</t>
  </si>
  <si>
    <t xml:space="preserve">https://www.croplife.com/croplife-top-100/top-10-ag-retailers-with-the-most-locations/
https://www.nass.usda.gov/Charts_and_Maps/Agricultural_Prices/prod1.php</t>
  </si>
  <si>
    <t xml:space="preserve">medeq</t>
  </si>
  <si>
    <t xml:space="preserve">Used medical &amp; imaging equipment (DOTmed, Centurion/Bidspotter)</t>
  </si>
  <si>
    <t xml:space="preserve">Equipment — regulated</t>
  </si>
  <si>
    <t xml:space="preserve">Complexity · Capacity · Prediction</t>
  </si>
  <si>
    <t xml:space="preserve">DOTmed free registration; Centurion auctions: $2,000 deposit, 20% premium, pickup 7 business days; Rx-device resale restricted to licensed practitioners/facilities (21 CFR 801.109); state device-distributor licences vary.</t>
  </si>
  <si>
    <t xml:space="preserve">DOTmed: 375k+ registered users, 'thousands of new listings/month'; Centurion 100+ auctions/yr.</t>
  </si>
  <si>
    <t xml:space="preserve">DOTmed asking prices; Bidspotter/Centurion prior results (login); no public index.</t>
  </si>
  <si>
    <t xml:space="preserve">Unit (modality × model × service history × software licence × removal) × bid</t>
  </si>
  <si>
    <t xml:space="preserve">Win → de-install (radiation/magnet) → refurb → sale to licensed buyer over weeks–months</t>
  </si>
  <si>
    <t xml:space="preserve">Regulatory: FDA refurbisher vs remanufacturer, HIPAA data, state radiation registration; months-long cycle; tube/detector life hidden.</t>
  </si>
  <si>
    <t xml:space="preserve">Enterprise-only with a refurbisher; counsel review of resale licensing first.</t>
  </si>
  <si>
    <t xml:space="preserve">https://www.dotmed.com/features/stats.html
https://centurionservice.com/buying/medical-auction-bidding
https://relinkonline.com/blogs/homepage/navigating-regulatory-compliance-when-selling-used-medical-devices-what-vendors-need-to-know-in-2026</t>
  </si>
  <si>
    <t xml:space="preserve">parallel</t>
  </si>
  <si>
    <t xml:space="preserve">Parallel-import / grey-market distribution (fragrance, cosmetics, small electronics)</t>
  </si>
  <si>
    <t xml:space="preserve">Commerce — IP-flagged</t>
  </si>
  <si>
    <t xml:space="preserve">Adjacent: Discontinued cosmetics and fragrance; Distributor excess inventory — grey import angle is new</t>
  </si>
  <si>
    <t xml:space="preserve">Complexity · Attention · Prediction</t>
  </si>
  <si>
    <t xml:space="preserve">Open commercially (importer of record, customs broker); sourcing via diverters/closeout wholesalers; Amazon gating needs authorised invoices (≥10 units, entity match) — diverter invoices usually fail.</t>
  </si>
  <si>
    <t xml:space="preserve">No aggregate volume data; categories: fragrance, cosmetics, small electronics, luxury; pharma excluded.</t>
  </si>
  <si>
    <t xml:space="preserve">Amazon/Keepa price history; eBay sold; no grey-market index.</t>
  </si>
  <si>
    <t xml:space="preserve">SKU (brand × product × batch/market version × source) × units × landed cost × channel</t>
  </si>
  <si>
    <t xml:space="preserve">Import → listing → sale → IP takedown / stranded inventory → returns</t>
  </si>
  <si>
    <t xml:space="preserve">Consumed.</t>
  </si>
  <si>
    <t xml:space="preserve">Legal boundary: Tariff Act §526 / Lever rule (materially different goods excluded), Lanham Act material-differences test, EU regional exhaustion; marketplace gating — HyperC should flag under API Terms.</t>
  </si>
  <si>
    <t xml:space="preserve">Counsel review first; then restrict to non-materially-different, non-gated categories; test on eBay-channel ledger only.</t>
  </si>
  <si>
    <t xml:space="preserve">medium (law high; scale low)</t>
  </si>
  <si>
    <t xml:space="preserve">https://www.mayerbrown.com/en/insights/publications/2025/10/navigating-the-gray-market-landscape
https://goaura.com/blog/amazon-top-restricted-brands-in-2025</t>
  </si>
  <si>
    <t xml:space="preserve">bulkwine</t>
  </si>
  <si>
    <t xml:space="preserve">Bulk wine &amp; grape lots (California brokerage)</t>
  </si>
  <si>
    <t xml:space="preserve">Untaxpaid bulk wine only to TTB-bonded premises (winery or bonded wine cellar; bond min $1,000) + state ABC; brokers (Ciatti, Turrentine) intermediate; custom-crush is the asset-light route.</t>
  </si>
  <si>
    <t xml:space="preserve">29.2M gal actively for sale statewide (Turrentine, Mar 2026); 2025 crush 2.62M t (lowest since 1999); lot counts unpublished.</t>
  </si>
  <si>
    <t xml:space="preserve">Turrentine Market Update (free monthly); Ciatti report (paid); USDA/CDFA Grape Crush Report; WineBusiness bulk classifieds. Napa Cab $10–19/gal, CA Chardonnay &lt;$5/gal.</t>
  </si>
  <si>
    <t xml:space="preserve">Lot (varietal × appellation × vintage × lab profile) × gallons × $/gal</t>
  </si>
  <si>
    <t xml:space="preserve">Buy in bond → transfer → blend/bottle → distribution sale over months → unsold write-down</t>
  </si>
  <si>
    <t xml:space="preserve">Drunk; oversupply is being destroyed (vine removals).</t>
  </si>
  <si>
    <t xml:space="preserve">Bonded-premises gate; months-long realisation; buyer's market until ~2027–28 = strong drift regime; declined lots only via broker snapshots.</t>
  </si>
  <si>
    <t xml:space="preserve">Enterprise lane with a négociant: 3 years of bulk buys + passes + bottled sell-through; test P34 abstention under the 2024–26 oversupply drift.</t>
  </si>
  <si>
    <t xml:space="preserve">medium-high (supply/prices) / low (margins)</t>
  </si>
  <si>
    <t xml:space="preserve">https://www.turrentinebrokerage.com/wp-content/uploads/2026/03/Turrentine-Market-Update-3-26.pdf
https://www.ecfr.gov/current/title-27/chapter-I/subchapter-A/part-24/subpart-D
https://www.pressdemocrat.com/2026/01/23/wine-business-forecast-grapes-turrentine-moramarco-vinoshipper/</t>
  </si>
  <si>
    <t xml:space="preserve">carbon</t>
  </si>
  <si>
    <t xml:space="preserve">Voluntary carbon credits &amp; RECs (retirement-driven)</t>
  </si>
  <si>
    <t xml:space="preserve">Environmental commodities</t>
  </si>
  <si>
    <t xml:space="preserve">Verra general account: $750 opening + $750/yr + KYC (no project needed); Xpansiv CBL onboarding unpublished (1,100+ participants); Gold Standard/ACR/CAR terms unverified.</t>
  </si>
  <si>
    <t xml:space="preserve">168M credits retired in 2025 (the consumption sink); 22,000+ projects × vintages × methodologies; CBL 300M t cumulative; $12.3B forward offtakes announced 2025 at ~$180/t avg.</t>
  </si>
  <si>
    <t xml:space="preserve">Verra/GS public registries (issuance &amp; retirement); Sylvera/BeZero/Calyx ratings (paid); Xpansiv market data + API; Platts assessments.</t>
  </si>
  <si>
    <t xml:space="preserve">Line (project × vintage × methodology × rating × CCP/CORSIA label × qty) × bid / offer</t>
  </si>
  <si>
    <t xml:space="preserve">Buy → hold → resale or retirement → rating reassessment / methodology downgrade write-down</t>
  </si>
  <si>
    <t xml:space="preserve">Retirement literally destroys the credit — purest consumption sink in the list.</t>
  </si>
  <si>
    <t xml:space="preserve">Price dispersion $2 to &gt;$50 within one type; integrity events reprice held inventory; CFTC anti-fraud authority; commodity-regulated (CFTC anti-fraud), not securities — treat as a gated launch; no logistics/ops moat.</t>
  </si>
  <si>
    <t xml:space="preserve">Research-only: replay registry issuance/retirement + rating changes 2022–25 against a trader's book; test abstention before integrity downgrades.</t>
  </si>
  <si>
    <t xml:space="preserve">https://verra.org/new-verra-program-fee-schedule-faqs/
https://www.sylvera.com/blog/sylvera-state-of-carbon-credits-2025-market-shifts-from-volume-to-value
https://www.xpansiv.com/trading-platforms/cbl
https://www.morganlewis.com/pubs/2024/09/cftc-issues-final-guidance-on-listing-voluntary-carbon-credit-derivative-contracts</t>
  </si>
  <si>
    <t xml:space="preserve">catalyst</t>
  </si>
  <si>
    <t xml:space="preserve">Spent industrial catalyst / PGM reclaim (toll refining)</t>
  </si>
  <si>
    <t xml:space="preserve">Industrial recovery — regulated</t>
  </si>
  <si>
    <t xml:space="preserve">Adjacent: Scrap metal and e-waste recovery — assay-uncertainty market is new</t>
  </si>
  <si>
    <t xml:space="preserve">Toll refiners (Sabin, Heraeus, Ecotrade, Red Fox): lot sampled 100%, split samples for owner/refiner/umpire, assay by ICP/XRF/fire assay; not open retail.</t>
  </si>
  <si>
    <t xml:space="preserve">Lot sizes and volumes unverified.</t>
  </si>
  <si>
    <t xml:space="preserve">PGM references (LBMA/JM) standard but not confirmed in source; refiner terms private.</t>
  </si>
  <si>
    <t xml:space="preserve">Lot (catalyst type × est. PGM content × hazmat class × refiner terms) × buy / toll / pass</t>
  </si>
  <si>
    <t xml:space="preserve">Purchase → shipment (RCRA manifest) → sampling → assay → settlement 60–180 days (per brief; unverified) → treatment charges</t>
  </si>
  <si>
    <t xml:space="preserve">Catalyst destroyed, metal recovered (score 2).</t>
  </si>
  <si>
    <t xml:space="preserve">Assay uncertainty is the market; RCRA K171/K172 listings and 40 CFR 266 Subpart F; months of capital lock; feedback slow.</t>
  </si>
  <si>
    <t xml:space="preserve">Enterprise lane with a refiner or aggregator: lots received/declined, estimated vs assayed content, settlement.</t>
  </si>
  <si>
    <t xml:space="preserve">medium (mechanics) / low (terms)</t>
  </si>
  <si>
    <t xml:space="preserve">https://www.digitalrefining.com/article/1000660/recoup-money-from-your-spent-catalyst
https://www.govinfo.gov/content/pkg/CFR-2024-title40-vol29/pdf/CFR-2024-title40-vol29-sec266-70.pdf</t>
  </si>
  <si>
    <t xml:space="preserve">tradeshow</t>
  </si>
  <si>
    <t xml:space="preserve">Trade-show / exhibit teardown surplus</t>
  </si>
  <si>
    <t xml:space="preserve">Adjacent: Office clearance lots; Hotel FF&amp;E liquidations</t>
  </si>
  <si>
    <t xml:space="preserve">Time · Capacity</t>
  </si>
  <si>
    <t xml:space="preserve">UsedBooths.com: sellers list free, platform brokers Q&amp;A/transaction and offers transport; ExhibitTrader comparable; show-close teardown creates timed supply.</t>
  </si>
  <si>
    <t xml:space="preserve">'Thousands' of booths, counters, kiosks listed; no exact counts; no price index.</t>
  </si>
  <si>
    <t xml:space="preserve">None public; listing prices only.</t>
  </si>
  <si>
    <t xml:space="preserve">Lot (booth/hardware × condition × graphics-refit cost × venue × teardown deadline) × bid / pass</t>
  </si>
  <si>
    <t xml:space="preserve">Buy → haul at show close → refit → resale or scrap branded skins</t>
  </si>
  <si>
    <t xml:space="preserve">Durable hardware (score 1).</t>
  </si>
  <si>
    <t xml:space="preserve">Sporadic, event-driven supply; declined lots rarely recorded; condition and completeness unstandardised.</t>
  </si>
  <si>
    <t xml:space="preserve">Exhibit house's 3 years of teardown buys; likely too sparse for floors — blueprint only.</t>
  </si>
  <si>
    <t xml:space="preserve">medium (access) / low (pricing)</t>
  </si>
  <si>
    <t xml:space="preserve">https://usedbooths.com/how-it-works/</t>
  </si>
  <si>
    <t xml:space="preserve">filmprops</t>
  </si>
  <si>
    <t xml:space="preserve">Film/TV prop &amp; set-dressing liquidation</t>
  </si>
  <si>
    <t xml:space="preserve">Collectibles / furniture</t>
  </si>
  <si>
    <t xml:space="preserve">Adjacent: Small regional estate auctions; Office clearance lots</t>
  </si>
  <si>
    <t xml:space="preserve">Attention · Capacity</t>
  </si>
  <si>
    <t xml:space="preserve">Propstore auctions (26% buyer's premium, consignment rate undisclosed, seller paid 35 days post-auction); studio set sales and prop-house liquidations ad hoc; WB Property Dept is rental, not liquidation.</t>
  </si>
  <si>
    <t xml:space="preserve">No sales totals; wrap-driven supply; no price index (Propstore/Heritage results are the comps).</t>
  </si>
  <si>
    <t xml:space="preserve">Auction results per lot; no API.</t>
  </si>
  <si>
    <t xml:space="preserve">Lot (item × provenance/screen-match × condition × pickup window) × bid / pass</t>
  </si>
  <si>
    <t xml:space="preserve">Win → pickup at lot → resale (collectible or furniture channel) → provenance disputes</t>
  </si>
  <si>
    <t xml:space="preserve">Resold furniture/collectibles (score 1).</t>
  </si>
  <si>
    <t xml:space="preserve">Provenance is the hidden variable (no accepted third-party authentication); sporadic supply; declined lots rarely recorded.</t>
  </si>
  <si>
    <t xml:space="preserve">Prop dealer's 3 years of buys; blueprint only.</t>
  </si>
  <si>
    <t xml:space="preserve">medium (Propstore) / low (studio supply)</t>
  </si>
  <si>
    <t xml:space="preserve">https://propstore.com/general-faqs/</t>
  </si>
  <si>
    <t xml:space="preserve">hotelffe</t>
  </si>
  <si>
    <t xml:space="preserve">Hotel FF&amp;E &amp; renovation liquidations</t>
  </si>
  <si>
    <t xml:space="preserve">Adjacent: Office clearance lots</t>
  </si>
  <si>
    <t xml:space="preserve">Capacity · Operational fit</t>
  </si>
  <si>
    <t xml:space="preserve">Negotiated buyout/consignment with owner, GC or brand PIP team; no licence; crews, trucks, warehouse required.</t>
  </si>
  <si>
    <t xml:space="preserve">2025 US hotel transactions 1,528 hotels / 186,925 rooms; 237 flagged for renovation; renovation cycles 5–7 yrs soft goods, 10–12 full.</t>
  </si>
  <si>
    <t xml:space="preserve">None public; liquidator showroom prices only.</t>
  </si>
  <si>
    <t xml:space="preserve">Project (hotel × rooms × item mix × removal window × distance) × bid / pass</t>
  </si>
  <si>
    <t xml:space="preserve">Phased removal → warehouse → showroom / bulk sale over months</t>
  </si>
  <si>
    <t xml:space="preserve">Sporadic supply; hotel nets only $200–300/room ('not going to get rich'); declined projects rarely recorded (gate N).</t>
  </si>
  <si>
    <t xml:space="preserve">Liquidator's project log for 3 years; probably too sparse for floors — treat as blueprint only.</t>
  </si>
  <si>
    <t xml:space="preserve">https://www.costar.com/article/66442661/how-to-handle-a-hotel-liquidation-sale
https://hotelbusiness.com/u-s-hotel-transaction-volume-surges-in-2025-fueling-a-wave-of-renovation-and-conversion-activity/</t>
  </si>
  <si>
    <t xml:space="preserve">gamekeys</t>
  </si>
  <si>
    <t xml:space="preserve">Game-key &amp; software-licence resale (G2A, Kinguin, Eneba)</t>
  </si>
  <si>
    <t xml:space="preserve">Digital — platform-flagged</t>
  </si>
  <si>
    <t xml:space="preserve">Flagged class (cf. Aged social accounts)</t>
  </si>
  <si>
    <t xml:space="preserve">Merchant onboarding with KYC and proof of key source; commissions ~10% + fees; 30-day review hold on payouts (Kinguin).</t>
  </si>
  <si>
    <t xml:space="preserve">G2A: 30M customers, 40,000+ sellers, 75,000+ digital items.</t>
  </si>
  <si>
    <t xml:space="preserve">Public list prices; no archive; Kinguin integration API for resellers.</t>
  </si>
  <si>
    <t xml:space="preserve">Key (title × region × source × qty) × buy price × list price</t>
  </si>
  <si>
    <t xml:space="preserve">Buy → list → sale → redemption → revocation / chargeback (irreversible) → payout after hold</t>
  </si>
  <si>
    <t xml:space="preserve">Keys are redeemed — consumed (score 2).</t>
  </si>
  <si>
    <t xml:space="preserve">Publisher EULAs, documented fraud (tinyBuild, Factorio), revocations; paper boundary: telemetry manipulated by strategic participants.</t>
  </si>
  <si>
    <t xml:space="preserve">None — flag under API Terms.</t>
  </si>
  <si>
    <t xml:space="preserve">https://en.wikipedia.org/wiki/G2A
https://kasepo.com/become-merhant-sell-on-kinguin/
https://www.osborneclarke.com/insights/paris-court-rules-users-may-resell-games-purchased-steam</t>
  </si>
  <si>
    <t xml:space="preserve">anilox</t>
  </si>
  <si>
    <t xml:space="preserve">Flexo anilox roll / plate-cylinder surplus (exploratory)</t>
  </si>
  <si>
    <t xml:space="preserve">Printing equipment</t>
  </si>
  <si>
    <t xml:space="preserve">Adjacent: Spare-parts stocking; Industrial surplus equipment</t>
  </si>
  <si>
    <t xml:space="preserve">Scale · Attention</t>
  </si>
  <si>
    <t xml:space="preserve">No dedicated marketplace; Machinio lists presses with rolls incidental; a handful of eBay listings with specs in titles (e.g., 600 LPI / 6.05 BCM); equipment dealers.</t>
  </si>
  <si>
    <t xml:space="preserve">Very thin; no counts; no pricing reference.</t>
  </si>
  <si>
    <t xml:space="preserve">None.</t>
  </si>
  <si>
    <t xml:space="preserve">Roll (LPI × BCM × width × journal/press fit × cell condition) × buy / pass</t>
  </si>
  <si>
    <t xml:space="preserve">Buy → cell inspection → resale to a matching press owner</t>
  </si>
  <si>
    <t xml:space="preserve">Effectively no market — press-specific fit fragments demand; cell wear unknowable from a listing.</t>
  </si>
  <si>
    <t xml:space="preserve">None; keep as an exploratory note.</t>
  </si>
  <si>
    <t xml:space="preserve">medium (that it is thin)</t>
  </si>
  <si>
    <t xml:space="preserve">https://www.machinio.com/cat/anilox-rolls</t>
  </si>
  <si>
    <t xml:space="preserve">regcf</t>
  </si>
  <si>
    <t xml:space="preserve">Reg CF / angel-syndicate deal selection</t>
  </si>
  <si>
    <t xml:space="preserve">Venture — securities</t>
  </si>
  <si>
    <t xml:space="preserve">Separate perimeter class (like Alt-coin hedge fund / Thin public equities)</t>
  </si>
  <si>
    <t xml:space="preserve">Reg CF open to all investors with income/net-worth caps; AngelList syndicates accredited-only (SPV min raise $80k, setup ~$10k, carry ≤20%, close in 2–4 weeks).</t>
  </si>
  <si>
    <t xml:space="preserve">Reg CF 2025: $378.3M raised, 1,006 new offerings (−29%), 67.4% hit target, median equity raise $194k, avg 285 investors; AngelList claims 25,000 syndicates &amp; funds.</t>
  </si>
  <si>
    <t xml:space="preserve">KingsCrowd ratings/market data; SEC Form C/C-U on EDGAR (failed offerings public); AngelList data private to members.</t>
  </si>
  <si>
    <t xml:space="preserve">Offering (issuer × terms × valuation × platform × close date) × invest / pass × amount</t>
  </si>
  <si>
    <t xml:space="preserve">Invest → 12-month resale restriction → follow-on rounds / failure over 5–10 years</t>
  </si>
  <si>
    <t xml:space="preserve">The user's own example class: startups die (score 3).</t>
  </si>
  <si>
    <t xml:space="preserve">Securities perimeter (excluded from membership/profit-share); feedback arrives years after regime change (paper boundary); low ops leverage.</t>
  </si>
  <si>
    <t xml:space="preserve">Research-only: backtest KingsCrowd/EDGAR 2016–2020 cohorts for follow-on/failure; do not operate under membership.</t>
  </si>
  <si>
    <t xml:space="preserve">high (Reg CF) / medium (AngelList)</t>
  </si>
  <si>
    <t xml:space="preserve">https://kingscrowd.com/2025-investment-crowdfunding-annual-report/
https://www.angellist.com/syndicates
https://www.joinarc.com/guides/angel-syndicate</t>
  </si>
  <si>
    <t xml:space="preserve">royalties</t>
  </si>
  <si>
    <t xml:space="preserve">Music-royalty &amp; creator-catalog auctions/advances (Royalty Exchange, SongVest, Spotter)</t>
  </si>
  <si>
    <t xml:space="preserve">IP finance</t>
  </si>
  <si>
    <t xml:space="preserve">Adjacent: Kindle and audiobook backlist rights (Tier 3)</t>
  </si>
  <si>
    <t xml:space="preserve">Royalty Exchange: identity verification only, non-US OK, timed auctions &lt;1 week, ACH/wire in 2 days; SongVest = Reg A+ securities; Spotter = bilateral advances (not an open menu).</t>
  </si>
  <si>
    <t xml:space="preserve">Royalty Exchange cumulative $200M / 2,000+ transactions, 30k investors (listings/month ~20–40, unverified); SongVest 185 offerings.</t>
  </si>
  <si>
    <t xml:space="preserve">Per-listing LTM earnings + 3–5 yr statements; observed multiples 4.57–9.9× LTM; SongVest collections dashboard; auction archive shows lots not won.</t>
  </si>
  <si>
    <t xml:space="preserve">Catalog (asset type × LTM × dollar age × term) × bid</t>
  </si>
  <si>
    <t xml:space="preserve">Assignment (~1 month) → quarterly/biannual distributions → decay</t>
  </si>
  <si>
    <t xml:space="preserve">Catalogs decay slowly (score 1).</t>
  </si>
  <si>
    <t xml:space="preserve">Securities status ambiguous (SongVest explicitly securities); thin flow (≈1/day); quarterly feedback.</t>
  </si>
  <si>
    <t xml:space="preserve">Research-only backtest of Royalty Exchange archive vs subsequent distributions.</t>
  </si>
  <si>
    <t xml:space="preserve">https://royaltyexchange.com/faq
https://altstreet.investments/platforms/reviews/songvest
https://www.spotter.com/creator-capital</t>
  </si>
  <si>
    <t xml:space="preserve">hotels</t>
  </si>
  <si>
    <t xml:space="preserve">Hotel room wholesale / bed-bank distressed inventory</t>
  </si>
  <si>
    <t xml:space="preserve">Adjacent: Reservation arbitrage (flagged)</t>
  </si>
  <si>
    <t xml:space="preserve">Strictly B2B: Hotelbeds API needs signed commercial agreement + certification; Expedia TAAP needs IATA/ARC/CLIA; wholesale contracts prohibit public resale of net rates — no evidence small operators can buy allotments to resell.</t>
  </si>
  <si>
    <t xml:space="preserve">Hotelbeds 180k hotels; WebBeds 365k+; hotel × date × room type = millions of cells.</t>
  </si>
  <si>
    <t xml:space="preserve">Live availability via API only after contract; public OTA prices as comps.</t>
  </si>
  <si>
    <t xml:space="preserve">Room-night (hotel × date × room type × rate × cancellation terms) × buy</t>
  </si>
  <si>
    <t xml:space="preserve">Book → stay → cancellations/no-shows/chargebacks → monthly commission</t>
  </si>
  <si>
    <t xml:space="preserve">Access effectively closed (contract bans) → boundary example: perfect menu, inaccessible.</t>
  </si>
  <si>
    <t xml:space="preserve">None for membership; only as an enterprise lane with an accredited agency.</t>
  </si>
  <si>
    <t xml:space="preserve">https://hoteltechreport.com/news/hotel-bed-banks
https://developer.hotelbeds.com/documentation/activities/knowledge-base/certification/</t>
  </si>
  <si>
    <t xml:space="preserve">Scoring anchors for the nine criteria</t>
  </si>
  <si>
    <t xml:space="preserve">Each criterion is scored 0–3 with the anchors below; the last column maps it to HyperC's four computability criteria, the working paper's screening conditions and the seven reject reasons.</t>
  </si>
  <si>
    <t xml:space="preserve">Code</t>
  </si>
  <si>
    <t xml:space="preserve">Your wording</t>
  </si>
  <si>
    <t xml:space="preserve">Anchors (0 / 1 / 2 / 3)</t>
  </si>
  <si>
    <t xml:space="preserve">Maps to HyperC / working paper</t>
  </si>
  <si>
    <t xml:space="preserve">C1</t>
  </si>
  <si>
    <t xml:space="preserve">Logistics complexity</t>
  </si>
  <si>
    <t xml:space="preserve">The markets where complex logistics are present</t>
  </si>
  <si>
    <t xml:space="preserve">0 none / digital · 1 parcel · 2 freight, pickup deadlines, handling · 3 cold chain, hazmat, rigging, multi-leg or time-critical moves</t>
  </si>
  <si>
    <t xml:space="preserve">HyperC reject reasons: Operational fit, Capacity. Paper §3.3 operationally mediated return.</t>
  </si>
  <si>
    <t xml:space="preserve">C2</t>
  </si>
  <si>
    <t xml:space="preserve">Opportunity density</t>
  </si>
  <si>
    <t xml:space="preserve">Where lots of opportunities exist at every single time</t>
  </si>
  <si>
    <t xml:space="preserve">0 sporadic · 1 weekly batches · 2 daily hundreds · 3 continuous thousands</t>
  </si>
  <si>
    <t xml:space="preserve">HyperC criterion 4 'Repeated feedback'; API floors: ≥10 menus (50+ recommended), 20+ observed deals per menu.</t>
  </si>
  <si>
    <t xml:space="preserve">C3</t>
  </si>
  <si>
    <t xml:space="preserve">Open access</t>
  </si>
  <si>
    <t xml:space="preserve">Where the access is relatively open for entities to participate</t>
  </si>
  <si>
    <t xml:space="preserve">0 closed / prohibited for a new entity · 1 licence, accreditation or relationship-gated · 2 registration + modest capital, deposit or subscription · 3 open registration</t>
  </si>
  <si>
    <t xml:space="preserve">Paper Table 1 'Governance compatibility'; HyperC 'Separate perimeter' states.</t>
  </si>
  <si>
    <t xml:space="preserve">C4</t>
  </si>
  <si>
    <t xml:space="preserve">Long-tail mistakes likely</t>
  </si>
  <si>
    <t xml:space="preserve">Where long-tail statistical mistakes are likely</t>
  </si>
  <si>
    <t xml:space="preserve">0 standardised / index-priced · 1 mostly transparent · 2 heterogeneous with partial comps · 3 badly catalogued, mispriced tails, dispersion inside one 'type'</t>
  </si>
  <si>
    <t xml:space="preserve">Paper §3.1 'transaction-rich but opportunity-sparse'; reject reasons Attention, Prediction, Complexity.</t>
  </si>
  <si>
    <t xml:space="preserve">C5</t>
  </si>
  <si>
    <t xml:space="preserve">Asset breadth / generalisation</t>
  </si>
  <si>
    <t xml:space="preserve">Many assets and asset classes (thousands, changing quickly) — not a few tickers</t>
  </si>
  <si>
    <t xml:space="preserve">0 few tickers · 1 dozens of types · 2 thousands, slow-changing · 3 thousands and changing weekly</t>
  </si>
  <si>
    <t xml:space="preserve">Paper §3.2 state-action configurations; needs feature normalisation / set-encoder embeddings (API docs).</t>
  </si>
  <si>
    <t xml:space="preserve">C6</t>
  </si>
  <si>
    <t xml:space="preserve">Partial observability of results</t>
  </si>
  <si>
    <t xml:space="preserve">Trade results are only partially observable</t>
  </si>
  <si>
    <t xml:space="preserve">0 fully observed at trade · 1 minor hidden factors · 2 grading / returns / claims after the fact · 3 outcome hidden for weeks–months (yield, default, regrade, revocation)</t>
  </si>
  <si>
    <t xml:space="preserve">Paper §3.5 policy-selected labels, §3.6 delayed path-dependent realisation; Sales tape must carry it.</t>
  </si>
  <si>
    <t xml:space="preserve">C7</t>
  </si>
  <si>
    <t xml:space="preserve">A 'consumer' exists — flow destroys the asset (consumables, or venture/ICO-class assets)</t>
  </si>
  <si>
    <t xml:space="preserve">0 pure store of value · 1 wears / depreciates · 2 consumed or converted in use · 3 literally destroyed, expired, retired, or venture-class death</t>
  </si>
  <si>
    <t xml:space="preserve">Not in HyperC's four criteria — Andrew's addition. Interacts with C6 (outcome only known at consumption) and with capital competition.</t>
  </si>
  <si>
    <t xml:space="preserve">C8</t>
  </si>
  <si>
    <t xml:space="preserve">Adaptation cadence (days/hours)</t>
  </si>
  <si>
    <t xml:space="preserve">Speed or adaptation matters in days/hours; computation is complex, not a latency race</t>
  </si>
  <si>
    <t xml:space="preserve">0 latency race (µs) OR static (years) · 1 months · 2 weeks · 3 days/hours with combinatorial recomputation</t>
  </si>
  <si>
    <t xml:space="preserve">Paper §4.7 boundary 'feedback arrives too late relative to regime change'; HyperC excludes cross-venue short-lived arbitrage.</t>
  </si>
  <si>
    <t xml:space="preserve">C9</t>
  </si>
  <si>
    <t xml:space="preserve">Ops-dependent selection</t>
  </si>
  <si>
    <t xml:space="preserve">Operations complex enough that pockets of efficiency tuned to part of the market decide deal selection</t>
  </si>
  <si>
    <t xml:space="preserve">0 no operator differentiation · 1 pricing knowledge only · 2 some capability effects · 3 operator's crews, lanes, storage, licences or exit channels change which deals are good</t>
  </si>
  <si>
    <t xml:space="preserve">Paper §3.3 V(a,o,q) operator-dependent value; reject reason Operational fit.</t>
  </si>
  <si>
    <t xml:space="preserve">HyperC gates (Y/P/N)</t>
  </si>
  <si>
    <t xml:space="preserve">Menu</t>
  </si>
  <si>
    <t xml:space="preserve">Enumerable menu — the actions available right now can be written as rows: item, quantity, timing, counterparty, price, constraint.</t>
  </si>
  <si>
    <t xml:space="preserve">Outcome</t>
  </si>
  <si>
    <t xml:space="preserve">Attributable outcome — profit, margin, recovery or yield can be traced back to the decision that caused it (the Sales tape must reconcile to reported profit).</t>
  </si>
  <si>
    <t xml:space="preserve">Constraints</t>
  </si>
  <si>
    <t xml:space="preserve">Encodable constraints — capital, inventory, compliance, capacity and platform rules can be stated as limits. Partial when rules shift under you.</t>
  </si>
  <si>
    <t xml:space="preserve">Feedback</t>
  </si>
  <si>
    <t xml:space="preserve">Repeated feedback incl. declined options — the same class of decision recurs and the history records what was passed over. Y = venue records it; P = agent must snapshot; N = rarely recorded.</t>
  </si>
  <si>
    <t xml:space="preserve">API data floors (P34-API-DOCS 03-data-format)</t>
  </si>
  <si>
    <t xml:space="preserve">• History must include declined deals (all-wins history fails: "Unlabeled business-menu mask selected zero rows").</t>
  </si>
  <si>
    <t xml:space="preserve">• ≥ ~100 observed groups must share a qty option (else NotEnoughData).</t>
  </si>
  <si>
    <t xml:space="preserve">• ≥ ~10 historical menus (50+ recommended); ≥ ~20 observed deals per menu.</t>
  </si>
  <si>
    <t xml:space="preserve">• Sales tape is the money tape: realised prices, fees, holding cost; profit on chosen rows must reconcile to the tape.</t>
  </si>
  <si>
    <t xml:space="preserve">• Ambiguous features should be grounded as several columns (e.g., velocity_7d / 30d); normalised market history recommended.</t>
  </si>
  <si>
    <t xml:space="preserve">Working-paper boundary conditions (§4.7) used in the risk column</t>
  </si>
  <si>
    <t xml:space="preserve">• outcomes cannot be attributed to decisions</t>
  </si>
  <si>
    <t xml:space="preserve">• feedback arrives too late relative to regime change</t>
  </si>
  <si>
    <t xml:space="preserve">• deployment actions lie outside all historical or simulated support</t>
  </si>
  <si>
    <t xml:space="preserve">• one action changes the entire future opportunity set unobserved</t>
  </si>
  <si>
    <t xml:space="preserve">• accounting omits material costs or allocates them inconsistently</t>
  </si>
  <si>
    <t xml:space="preserve">• strategic participants manipulate the telemetry</t>
  </si>
  <si>
    <t xml:space="preserve">• operator cannot encode or enforce legal and operational constraints</t>
  </si>
  <si>
    <t xml:space="preserve">• target dominated by irreducible shocks</t>
  </si>
  <si>
    <t xml:space="preserve">• safe evaluation is impossible</t>
  </si>
  <si>
    <t xml:space="preserve">How the criteria interact — boundaries of the P34 thesis</t>
  </si>
  <si>
    <t xml:space="preserve">Not every market needs every box ticked; these are the couplings that decide whether a market is operable, a benchmark, an enterprise lane, or out of perimeter.</t>
  </si>
  <si>
    <t xml:space="preserve">#</t>
  </si>
  <si>
    <t xml:space="preserve">Interaction / boundary</t>
  </si>
  <si>
    <t xml:space="preserve">What it means for P34</t>
  </si>
  <si>
    <t xml:space="preserve">Markets that illustrate it</t>
  </si>
  <si>
    <t xml:space="preserve">Implication for the list</t>
  </si>
  <si>
    <t xml:space="preserve">Consumption × Partial observability</t>
  </si>
  <si>
    <t xml:space="preserve">When the asset is consumed, the only true outcome is the sale to the end user (or the write-off). That makes the outcome attributable (P34 criterion 2) but structurally delayed: you cannot mark inventory to a market price mid-life. Consumption therefore *causes* partial observability rather than competing with it.</t>
  </si>
  <si>
    <t xml:space="preserve">Produce, flowers, fish, coffee, nursery stock, cannabis, private-label launches, TikTok tests</t>
  </si>
  <si>
    <t xml:space="preserve">Prefer markets where the sales tape is a real money tape (POS, marketplace payouts). Markets with a consumer but no ledger of the sale (credential clothing before sorting) fail the 'Outcome' gate.</t>
  </si>
  <si>
    <t xml:space="preserve">No consumer → capital competition</t>
  </si>
  <si>
    <t xml:space="preserve">Store-of-value assets (graded coins, land, Hermès bags, carbon held as inventory) have clean comps but nothing removes supply. Open access plus clean comps means efficient capital arrives; the reject frontier collapses to 'who pays the lowest fees'. P34's edge there is calibration, not selection.</t>
  </si>
  <si>
    <t xml:space="preserve">Graded coins/stamps/comics (C7=0), vacant land (C7=0), toys, handbags</t>
  </si>
  <si>
    <t xml:space="preserve">Use these as cheap calibration benchmarks (public archives), not as first operating markets.</t>
  </si>
  <si>
    <t xml:space="preserve">Open access × Hard operations = durable mispricing</t>
  </si>
  <si>
    <t xml:space="preserve">The paradox in the criteria: 'open access' and 'long-tail mistakes' pull against each other unless operations are hard. Mistakes persist where anyone can register but few can execute (cold chain, pickup deadlines, multi-car routing, sorting yards). HyperC's 'Operational fit' reject reason is exactly this.</t>
  </si>
  <si>
    <t xml:space="preserve">Produce, flowers, car hauling, government surplus, pallets, restaurant equipment, unclaimed freight</t>
  </si>
  <si>
    <t xml:space="preserve">Score C3 and C9 together: the sweet spot is C3 ≥ 2 with C9 = 3. C3 = 3 with C9 ≤ 1 is a red flag (efficient market).</t>
  </si>
  <si>
    <t xml:space="preserve">Cadence × Logistics</t>
  </si>
  <si>
    <t xml:space="preserve">Days/hours cadence with heavy logistics is where compute beats humans: the recomputation is combinatorial (which lots, which truck, which deadline) rather than fast. Microsecond markets are excluded by HyperC; months-cycle markets hit the paper's boundary 'feedback arrives too late relative to regime change'.</t>
  </si>
  <si>
    <t xml:space="preserve">Best: car hauling, produce, flowers, gov surplus (C8=3, C1=3). Boundary: timber, SMB acquisitions, Reg CF, bulk wine (C8 ≤ 1)</t>
  </si>
  <si>
    <t xml:space="preserve">Treat C8 ≤ 1 markets as enterprise/pooled-data blueprints; membership markets need C8 ≥ 2 so a member sees outcomes inside a subscription quarter.</t>
  </si>
  <si>
    <t xml:space="preserve">Asset breadth × Data floors</t>
  </si>
  <si>
    <t xml:space="preserve">The API refuses histories without ≥100 observed groups sharing a qty option, ≥10 menus (50+ recommended) and 20+ observed deals per menu. Thousands of changing keys are good for generalisation but each key has thin history — the model must lean on normalised features and grounded quantity options (historically_available=0 rows).</t>
  </si>
  <si>
    <t xml:space="preserve">Electronic components (1B+ MPNs), Faire catalogues, gov surplus (900+ categories), used phones (hundreds of model × grade cells)</t>
  </si>
  <si>
    <t xml:space="preserve">Design menus around *cells* (grade × model, category × condition) not raw keys, so qty options recur ≥100 times.</t>
  </si>
  <si>
    <t xml:space="preserve">Breadth × Expensive outcomes</t>
  </si>
  <si>
    <t xml:space="preserve">Venture-class markets satisfy consumption (C7=3) and breadth, but each observed outcome costs $4–12k (private label) or $350k (SMB). One operator cannot reach the floors. The only route is pooled ledgers (aggregators, agencies, roll-ups) — an enterprise lane, not a member workflow.</t>
  </si>
  <si>
    <t xml:space="preserve">Private-label launches, SMB acquisitions, Reg CF, bulk wine</t>
  </si>
  <si>
    <t xml:space="preserve">Keep them on the list as enterprise blueprints; TikTok Shop tests are the exception because a test costs hundreds, not thousands.</t>
  </si>
  <si>
    <t xml:space="preserve">Ops-dependence × Encodable constraints</t>
  </si>
  <si>
    <t xml:space="preserve">Operator-dependent value V(a,o,q) means P34 must learn the operator's production function. That only works if the operator's constraints (truck position, cold storage, licences, crew hours, exit channels) can be written as limits in the business description. Where constraints change under you (city STR rules, TikTok fees), the 'Constraints' gate is Partial.</t>
  </si>
  <si>
    <t xml:space="preserve">Car hauling, pallets, produce (encodable); STR arbitrage, TikTok Shop, parallel imports (shifting)</t>
  </si>
  <si>
    <t xml:space="preserve">For shifting-rule markets, keep rules as dated features and re-fit frequently; expect refusal to dominate.</t>
  </si>
  <si>
    <t xml:space="preserve">Regulated perimeter vs structure</t>
  </si>
  <si>
    <t xml:space="preserve">Several structurally excellent markets sit in HyperC's separate/gated perimeters: lending (pawn), alcohol (bulk/fine wine), cannabis, medical devices, securities (Reg CF, royalties), environmental commodities (carbon). Structure alone does not make them member markets.</t>
  </si>
  <si>
    <t xml:space="preserve">Pawn (gate Feedback=Y via POS declines), cannabis (398k SKUs), fine wine (Liv-ex data), carbon (retirement sink)</t>
  </si>
  <si>
    <t xml:space="preserve">Route them to the enterprise 'gated launch' track; do not price under profit-share; counsel first.</t>
  </si>
  <si>
    <t xml:space="preserve">Consumption sink in ordinary commerce — the ICO analogue</t>
  </si>
  <si>
    <t xml:space="preserve">The closest ordinary-commerce analogues to the 'VC/ICO' class are product launches that live or die (TikTok Shop tests, private label) and literal destruction (carbon retirement, flower/fish/produce spoilage). TikTok tests uniquely combine venture-class death with days cadence (C7=3, C8=3).</t>
  </si>
  <si>
    <t xml:space="preserve">TikTok Shop tests, private label, carbon credits, flowers/fish/produce</t>
  </si>
  <si>
    <t xml:space="preserve">TikTok Shop tests are the highest-signal new member market on the venture axis; platform-rule volatility is the price.</t>
  </si>
  <si>
    <t xml:space="preserve">Manipulated telemetry</t>
  </si>
  <si>
    <t xml:space="preserve">Paper boundary: strategic participants manipulating the telemetry. Game keys (revocations, chargebacks), faceless channels, grey-market lots with counterfeits mixed in, ASIC 'tested' claims. Refusal becomes most of the value, but the label itself is corrupted.</t>
  </si>
  <si>
    <t xml:space="preserve">Game keys, parallel imports, components (counterfeit), ASICs</t>
  </si>
  <si>
    <t xml:space="preserve">Only components has an institutional fix (AS6081 testing, ERAI); the rest are flagged.</t>
  </si>
  <si>
    <t xml:space="preserve">Single-factor shocks</t>
  </si>
  <si>
    <t xml:space="preserve">Paper boundary: target dominated by irreducible shocks rather than stable conditional structure. ASIC value is a function of BTC hashprice; bulk wine of a multi-year oversupply cycle; carbon of integrity events.</t>
  </si>
  <si>
    <t xml:space="preserve">ASICs, bulk wine, carbon</t>
  </si>
  <si>
    <t xml:space="preserve">Expect P34 to add little over a one-factor rule unless the factor is a feature and the menu is broad enough to diversify across it.</t>
  </si>
  <si>
    <t xml:space="preserve">Transparent commodities — too well measured</t>
  </si>
  <si>
    <t xml:space="preserve">Wool is objectively tested before sale and passed-in lots are published: perfect declined-option telemetry, thin mispricing. The same applies to recovered-material bales priced off a monthly index. Good for benchmarks, weak for edge.</t>
  </si>
  <si>
    <t xml:space="preserve">Wool/hides, recovered-material bales, hay (national index)</t>
  </si>
  <si>
    <t xml:space="preserve">Edge in these markets is regional/logistics spread (C9), not asset selection.</t>
  </si>
  <si>
    <t xml:space="preserve">Declined options: natural vs self-logged</t>
  </si>
  <si>
    <t xml:space="preserve">P34 needs the passed-over set. Some venues record it for you (clock auctions, auction archives incl. unsold, POS declines, quote histories); others require the agent to snapshot the menu (offer sheets, spot lists, load boards, catalogues). The second kind is fine but the history only starts when you start logging.</t>
  </si>
  <si>
    <t xml:space="preserve">Natural: flowers/fish clocks, Heritage/GreatCollections, gov surplus, B-Stock, timber, wool, pawn POS, Fashionphile quotes, consignment intake. Self-logged: produce, coffee, hay, car hauling, Faire, components</t>
  </si>
  <si>
    <t xml:space="preserve">For self-logged markets, the first deliverable is the snapshotting crawler, not the model — the 'Feedback' gate is Partial until then.</t>
  </si>
  <si>
    <t xml:space="preserve">Andrew's 25 proposed markets — reconciled against the catalogue and this list</t>
  </si>
  <si>
    <t xml:space="preserve">Verdicts: In catalogue (already one of the 135) · In list (already a row here; notes folded in) · Added (new row) · Not added (per note).</t>
  </si>
  <si>
    <t xml:space="preserve">Proposed market</t>
  </si>
  <si>
    <t xml:space="preserve">Verdict</t>
  </si>
  <si>
    <t xml:space="preserve">Maps to</t>
  </si>
  <si>
    <t xml:space="preserve">Note</t>
  </si>
  <si>
    <t xml:space="preserve">A1</t>
  </si>
  <si>
    <t xml:space="preserve">Truckload / DAT-style freight spot and backhaul</t>
  </si>
  <si>
    <t xml:space="preserve">In catalogue</t>
  </si>
  <si>
    <t xml:space="preserve">Truckload boards; Backhaul matching (capacity group)</t>
  </si>
  <si>
    <t xml:space="preserve">Boundary noted: menus expire while a fit runs; one accept kills neighbours → rolling re-score; boards need broker/carrier authority. Car-hauling row covers the vehicle sub-market.</t>
  </si>
  <si>
    <t xml:space="preserve">A2</t>
  </si>
  <si>
    <t xml:space="preserve">Short-dated food / produce wholesale closeouts</t>
  </si>
  <si>
    <t xml:space="preserve">In catalogue + in list</t>
  </si>
  <si>
    <t xml:space="preserve">Short-dated food closeouts (catalogue); Fresh produce terminal wholesale (row 'produce')</t>
  </si>
  <si>
    <t xml:space="preserve">Terminal wholesale kept as the additional angle; food-safety licensing (PACA) and spoilage noted in the row.</t>
  </si>
  <si>
    <t xml:space="preserve">A3</t>
  </si>
  <si>
    <t xml:space="preserve">B2B distributor excess / closeout inventory</t>
  </si>
  <si>
    <t xml:space="preserve">Distributor excess inventory; Closeout merchandise; Liquidation and B-stock pallets</t>
  </si>
  <si>
    <t xml:space="preserve">Boundaries (bad manifests, channel restrictions, optimistic MSRP) already in catalogue notes.</t>
  </si>
  <si>
    <t xml:space="preserve">A4</t>
  </si>
  <si>
    <t xml:space="preserve">Energy demand-response curtailment</t>
  </si>
  <si>
    <t xml:space="preserve">Demand-response curtailment (infra group)</t>
  </si>
  <si>
    <t xml:space="preserve">ISO/utility registration and production-loss attribution are the catalogue's stated risks.</t>
  </si>
  <si>
    <t xml:space="preserve">A5</t>
  </si>
  <si>
    <t xml:space="preserve">Returned-goods / reverse-logistics grading</t>
  </si>
  <si>
    <t xml:space="preserve">Returned-goods resale; Refurbished electronics</t>
  </si>
  <si>
    <t xml:space="preserve">Historical grade-out rates and no double-counting intact vs parted units — matches E2 'Repair-or-part-out desk'.</t>
  </si>
  <si>
    <t xml:space="preserve">A6</t>
  </si>
  <si>
    <t xml:space="preserve">LTL consolidation and warehouse overflow</t>
  </si>
  <si>
    <t xml:space="preserve">Partial-truckload consolidation; Warehouse overflow space</t>
  </si>
  <si>
    <t xml:space="preserve">Search-space explosion and sparse terminal cost data noted in catalogue.</t>
  </si>
  <si>
    <t xml:space="preserve">A7</t>
  </si>
  <si>
    <t xml:space="preserve">Used cooking oil / waste-oil collection routes</t>
  </si>
  <si>
    <t xml:space="preserve">Added</t>
  </si>
  <si>
    <t xml:space="preserve">Row 'uco'</t>
  </si>
  <si>
    <t xml:space="preserve">New; sticky incumbents and permitting are the binding constraints.</t>
  </si>
  <si>
    <t xml:space="preserve">A8</t>
  </si>
  <si>
    <t xml:space="preserve">Mill-end textiles / flexible-packaging film remnants</t>
  </si>
  <si>
    <t xml:space="preserve">Row 'millends'</t>
  </si>
  <si>
    <t xml:space="preserve">New; film-remnant marketplace claim unverified — textile side characterised.</t>
  </si>
  <si>
    <t xml:space="preserve">A9</t>
  </si>
  <si>
    <t xml:space="preserve">Architectural salvage / reclaimed building materials</t>
  </si>
  <si>
    <t xml:space="preserve">Row 'archsalvage'</t>
  </si>
  <si>
    <t xml:space="preserve">New; adjacent to Construction material surplus (which is new excess).</t>
  </si>
  <si>
    <t xml:space="preserve">A10</t>
  </si>
  <si>
    <t xml:space="preserve">Row 'chassis'</t>
  </si>
  <si>
    <t xml:space="preserve">New; pool access gated by UIIA; DCLI rates verified.</t>
  </si>
  <si>
    <t xml:space="preserve">A11</t>
  </si>
  <si>
    <t xml:space="preserve">Ag-input dealer inventory (seed / fertilizer / chem)</t>
  </si>
  <si>
    <t xml:space="preserve">Row 'aginputs'</t>
  </si>
  <si>
    <t xml:space="preserve">New; regulated-commerce perimeter; seasonal loop.</t>
  </si>
  <si>
    <t xml:space="preserve">A12</t>
  </si>
  <si>
    <t xml:space="preserve">IPv4 lease brokerage</t>
  </si>
  <si>
    <t xml:space="preserve">Added (exploratory)</t>
  </si>
  <si>
    <t xml:space="preserve">Row 'ipv4'</t>
  </si>
  <si>
    <t xml:space="preserve">New; low logistics, drifting exchange-like; prices verified.</t>
  </si>
  <si>
    <t xml:space="preserve">B1</t>
  </si>
  <si>
    <t xml:space="preserve">Inland barge spot capacity</t>
  </si>
  <si>
    <t xml:space="preserve">Row 'barge'</t>
  </si>
  <si>
    <t xml:space="preserve">New; USDA GTR and agtransport datasets are the public feed.</t>
  </si>
  <si>
    <t xml:space="preserve">B2</t>
  </si>
  <si>
    <t xml:space="preserve">Biomass wood-chip / pellet spot</t>
  </si>
  <si>
    <t xml:space="preserve">Row 'biomass'</t>
  </si>
  <si>
    <t xml:space="preserve">New; BALTPOOL auction results are a natural declined-option record; scale data 2021-vintage.</t>
  </si>
  <si>
    <t xml:space="preserve">B3</t>
  </si>
  <si>
    <t xml:space="preserve">Municipal / institutional surplus as one portfolio</t>
  </si>
  <si>
    <t xml:space="preserve">In list</t>
  </si>
  <si>
    <t xml:space="preserve">Row 'govsurplus' (rank 1)</t>
  </si>
  <si>
    <t xml:space="preserve">Public Surplus and Municibid folded into the row; seller set modelled as one reject menu.</t>
  </si>
  <si>
    <t xml:space="preserve">B4</t>
  </si>
  <si>
    <t xml:space="preserve">Short-dated medical / pharma</t>
  </si>
  <si>
    <t xml:space="preserve">Row 'labcons'</t>
  </si>
  <si>
    <t xml:space="preserve">PharmaTradz, RxOneShop, GSA medical lots and the VAWD gate folded into the row.</t>
  </si>
  <si>
    <t xml:space="preserve">B5</t>
  </si>
  <si>
    <t xml:space="preserve">Printing paper stocklots / side-runs</t>
  </si>
  <si>
    <t xml:space="preserve">Row 'paperstock'</t>
  </si>
  <si>
    <t xml:space="preserve">New; Go2Paper fees verified; lots/prices unverified.</t>
  </si>
  <si>
    <t xml:space="preserve">B6</t>
  </si>
  <si>
    <t xml:space="preserve">Traditional media remnant (TV / radio / print / static OOH)</t>
  </si>
  <si>
    <t xml:space="preserve">Row 'mediaremnant'</t>
  </si>
  <si>
    <t xml:space="preserve">New; kept offline-only — DOOH overlaps the catalogue's demand group.</t>
  </si>
  <si>
    <t xml:space="preserve">B7</t>
  </si>
  <si>
    <t xml:space="preserve">Used lab / biopharma equipment</t>
  </si>
  <si>
    <t xml:space="preserve">Row 'labeq'</t>
  </si>
  <si>
    <t xml:space="preserve">Public Surplus university lots folded in; consumption weak unless paired with reagents/service (row 'labcons').</t>
  </si>
  <si>
    <t xml:space="preserve">B8</t>
  </si>
  <si>
    <t xml:space="preserve">Row 'tradeshow'</t>
  </si>
  <si>
    <t xml:space="preserve">New; sporadic supply, declined lots rarely recorded.</t>
  </si>
  <si>
    <t xml:space="preserve">B9</t>
  </si>
  <si>
    <t xml:space="preserve">DDGS / ethanol co-product spot</t>
  </si>
  <si>
    <t xml:space="preserve">Row 'ddgs'</t>
  </si>
  <si>
    <t xml:space="preserve">New; USDA AMS_3618 weekly report is the public feed; relationship-heavy.</t>
  </si>
  <si>
    <t xml:space="preserve">B10</t>
  </si>
  <si>
    <t xml:space="preserve">Spent industrial catalyst / PGM reclaim</t>
  </si>
  <si>
    <t xml:space="preserve">Row 'catalyst'</t>
  </si>
  <si>
    <t xml:space="preserve">New; assay uncertainty is the market; RCRA; 60–180 day capital lock.</t>
  </si>
  <si>
    <t xml:space="preserve">B11</t>
  </si>
  <si>
    <t xml:space="preserve">Off-spec chemicals / glycol reclaim</t>
  </si>
  <si>
    <t xml:space="preserve">In catalogue — not added</t>
  </si>
  <si>
    <t xml:space="preserve">Industrial by-products and side streams</t>
  </si>
  <si>
    <t xml:space="preserve">Per your note: narrow entry into the catalogue's chemical by-products, not a fresh thesis.</t>
  </si>
  <si>
    <t xml:space="preserve">B12</t>
  </si>
  <si>
    <t xml:space="preserve">Row 'filmprops'</t>
  </si>
  <si>
    <t xml:space="preserve">New; weak on consumption; provenance is the hidden variable.</t>
  </si>
  <si>
    <t xml:space="preserve">B13</t>
  </si>
  <si>
    <t xml:space="preserve">Flexo anilox / plate-cylinder surplus</t>
  </si>
  <si>
    <t xml:space="preserve">Row 'anilox'</t>
  </si>
  <si>
    <t xml:space="preserve">New; effectively no market — kept as a note.</t>
  </si>
  <si>
    <t xml:space="preserve">HyperC's existing catalogue — for overlap checks</t>
  </si>
  <si>
    <t xml:space="preserve">Fetched from https://hyperc.com/markets.json on 27 Sep 2026. State labels: Reference deployment / Active experiment / Market blueprint / Separate perimeter.</t>
  </si>
  <si>
    <t xml:space="preserve">Group</t>
  </si>
  <si>
    <t xml:space="preserve">State</t>
  </si>
  <si>
    <t xml:space="preserve">Segment</t>
  </si>
  <si>
    <t xml:space="preserve">URL</t>
  </si>
  <si>
    <t xml:space="preserve">Amazon wholesale — US &amp; EU</t>
  </si>
  <si>
    <t xml:space="preserve">Reference deployment</t>
  </si>
  <si>
    <t xml:space="preserve">commerce</t>
  </si>
  <si>
    <t xml:space="preserve">SKU × quantity × supplier offer, with lead times and fees</t>
  </si>
  <si>
    <t xml:space="preserve">Supplier price lists, catalogue and fee data, sales velocity, returns</t>
  </si>
  <si>
    <t xml:space="preserve">https://hyperc.com/markets.html#m-amazon-wholesale</t>
  </si>
  <si>
    <t xml:space="preserve">Micro-lending — individual</t>
  </si>
  <si>
    <t xml:space="preserve">Active experiment</t>
  </si>
  <si>
    <t xml:space="preserve">credit</t>
  </si>
  <si>
    <t xml:space="preserve">Applicant × offered principal × term</t>
  </si>
  <si>
    <t xml:space="preserve">Application attributes, repayment tape, collections outcomes</t>
  </si>
  <si>
    <t xml:space="preserve">https://hyperc.com/markets.html#m-micro-lending</t>
  </si>
  <si>
    <t xml:space="preserve">Crypto transaction routing</t>
  </si>
  <si>
    <t xml:space="preserve">Market blueprint</t>
  </si>
  <si>
    <t xml:space="preserve">treasury</t>
  </si>
  <si>
    <t xml:space="preserve">Route × size × venue, per transfer</t>
  </si>
  <si>
    <t xml:space="preserve">Venue depth, spread and fee telemetry, settlement latency</t>
  </si>
  <si>
    <t xml:space="preserve">https://hyperc.com/markets.html#m-crypto-routing</t>
  </si>
  <si>
    <t xml:space="preserve">Constrained FX invoice payments</t>
  </si>
  <si>
    <t xml:space="preserve">Invoice × corridor × settlement date</t>
  </si>
  <si>
    <t xml:space="preserve">Corridor rates and fees, liquidity positions, invoice ageing</t>
  </si>
  <si>
    <t xml:space="preserve">https://hyperc.com/markets.html#m-fx-invoice-payments</t>
  </si>
  <si>
    <t xml:space="preserve">Casino customer incentivisation</t>
  </si>
  <si>
    <t xml:space="preserve">Player segment × offer × value</t>
  </si>
  <si>
    <t xml:space="preserve">Play history, redemption and margin tape</t>
  </si>
  <si>
    <t xml:space="preserve">https://hyperc.com/markets.html#m-casino-incentives</t>
  </si>
  <si>
    <t xml:space="preserve">Prop trading risk management</t>
  </si>
  <si>
    <t xml:space="preserve">financial</t>
  </si>
  <si>
    <t xml:space="preserve">Trader/strategy × capital allocation × limit</t>
  </si>
  <si>
    <t xml:space="preserve">Realized P&amp;L tape, drawdown and exposure history</t>
  </si>
  <si>
    <t xml:space="preserve">https://hyperc.com/markets.html#m-prop-trading-risk</t>
  </si>
  <si>
    <t xml:space="preserve">Manager underwriting — CLO / private credit</t>
  </si>
  <si>
    <t xml:space="preserve">Candidate manager × commitment size</t>
  </si>
  <si>
    <t xml:space="preserve">Historical manager performance, recovery and default records</t>
  </si>
  <si>
    <t xml:space="preserve">https://hyperc.com/markets.html#m-manager-underwriting</t>
  </si>
  <si>
    <t xml:space="preserve">Card overdraft and micro-loan offers</t>
  </si>
  <si>
    <t xml:space="preserve">Cardholder × offer type × limit</t>
  </si>
  <si>
    <t xml:space="preserve">Balance and utilisation history, loss tape, incumbent policy decisions</t>
  </si>
  <si>
    <t xml:space="preserve">https://hyperc.com/markets.html#m-card-overdraft</t>
  </si>
  <si>
    <t xml:space="preserve">Bank customer onboarding</t>
  </si>
  <si>
    <t xml:space="preserve">Prospect segment × incentive × value</t>
  </si>
  <si>
    <t xml:space="preserve">Onboarding cohorts, product uptake, lifetime margin</t>
  </si>
  <si>
    <t xml:space="preserve">https://hyperc.com/markets.html#m-bank-onboarding</t>
  </si>
  <si>
    <t xml:space="preserve">Amazon discounter / online arbitrage at scale</t>
  </si>
  <si>
    <t xml:space="preserve">Discounted listing × quantity</t>
  </si>
  <si>
    <t xml:space="preserve">Keepa-class price and rank history, fee and returns data</t>
  </si>
  <si>
    <t xml:space="preserve">https://hyperc.com/markets.html#m-amazon-discounter</t>
  </si>
  <si>
    <t xml:space="preserve">Alt-coin hedge fund</t>
  </si>
  <si>
    <t xml:space="preserve">Separate perimeter</t>
  </si>
  <si>
    <t xml:space="preserve">Asset × position size × horizon</t>
  </si>
  <si>
    <t xml:space="preserve">Venue price history, liquidity and flow telemetry</t>
  </si>
  <si>
    <t xml:space="preserve">https://hyperc.com/markets.html#m-altcoin-fund</t>
  </si>
  <si>
    <t xml:space="preserve">Exotic asset hedge fund</t>
  </si>
  <si>
    <t xml:space="preserve">Asset × allocation</t>
  </si>
  <si>
    <t xml:space="preserve">Sparse comparable sales, holding-cost and carry data</t>
  </si>
  <si>
    <t xml:space="preserve">https://hyperc.com/markets.html#m-exotic-asset-fund</t>
  </si>
  <si>
    <t xml:space="preserve">MCA — merchant cash advance (B2B)</t>
  </si>
  <si>
    <t xml:space="preserve">Merchant × advance amount × factor rate</t>
  </si>
  <si>
    <t xml:space="preserve">Processing volume history, repayment and default tape</t>
  </si>
  <si>
    <t xml:space="preserve">https://hyperc.com/markets.html#m-mca-b2b</t>
  </si>
  <si>
    <t xml:space="preserve">Partial payment acceptance (bank)</t>
  </si>
  <si>
    <t xml:space="preserve">Account × settlement offer × discount</t>
  </si>
  <si>
    <t xml:space="preserve">Delinquency ageing, historical recovery outcomes</t>
  </si>
  <si>
    <t xml:space="preserve">https://hyperc.com/markets.html#m-partial-payments</t>
  </si>
  <si>
    <t xml:space="preserve">Prediction markets</t>
  </si>
  <si>
    <t xml:space="preserve">Contract × stake</t>
  </si>
  <si>
    <t xml:space="preserve">Public order books and settlement history</t>
  </si>
  <si>
    <t xml:space="preserve">https://hyperc.com/markets.html#m-prediction-markets</t>
  </si>
  <si>
    <t xml:space="preserve">Procurement</t>
  </si>
  <si>
    <t xml:space="preserve">procurement</t>
  </si>
  <si>
    <t xml:space="preserve">Line item × supplier × quantity × delivery window</t>
  </si>
  <si>
    <t xml:space="preserve">Quotation history, consumption records, supplier performance</t>
  </si>
  <si>
    <t xml:space="preserve">https://hyperc.com/markets.html#m-procurement</t>
  </si>
  <si>
    <t xml:space="preserve">Healthcare insurance plan payments</t>
  </si>
  <si>
    <t xml:space="preserve">insurance</t>
  </si>
  <si>
    <t xml:space="preserve">Claim/plan × payment decision</t>
  </si>
  <si>
    <t xml:space="preserve">Claims tape, plan cost history</t>
  </si>
  <si>
    <t xml:space="preserve">https://hyperc.com/markets.html#m-healthcare-plan-payments</t>
  </si>
  <si>
    <t xml:space="preserve">Customs timing and clearance insurance</t>
  </si>
  <si>
    <t xml:space="preserve">Consignment × cover × premium</t>
  </si>
  <si>
    <t xml:space="preserve">Clearance timing records, route and broker history</t>
  </si>
  <si>
    <t xml:space="preserve">https://hyperc.com/markets.html#m-customs-clearance-insurance</t>
  </si>
  <si>
    <t xml:space="preserve">Fraud insurance</t>
  </si>
  <si>
    <t xml:space="preserve">Merchant/transaction class × cover × premium</t>
  </si>
  <si>
    <t xml:space="preserve">Chargeback and fraud-loss tape</t>
  </si>
  <si>
    <t xml:space="preserve">https://hyperc.com/markets.html#m-fraud-insurance</t>
  </si>
  <si>
    <t xml:space="preserve">Expiring domain drops</t>
  </si>
  <si>
    <t xml:space="preserve">digital</t>
  </si>
  <si>
    <t xml:space="preserve">Dropping name × bid</t>
  </si>
  <si>
    <t xml:space="preserve">GoDaddy / Dynadot auction and sales history</t>
  </si>
  <si>
    <t xml:space="preserve">https://hyperc.com/markets.html#m-domain-drops</t>
  </si>
  <si>
    <t xml:space="preserve">Vinyl records</t>
  </si>
  <si>
    <t xml:space="preserve">resale</t>
  </si>
  <si>
    <t xml:space="preserve">Pressing × condition × price</t>
  </si>
  <si>
    <t xml:space="preserve">Discogs sales history</t>
  </si>
  <si>
    <t xml:space="preserve">https://hyperc.com/markets.html#m-vinyl</t>
  </si>
  <si>
    <t xml:space="preserve">Retro games and consoles</t>
  </si>
  <si>
    <t xml:space="preserve">Title × condition tier × quantity</t>
  </si>
  <si>
    <t xml:space="preserve">PriceCharting time series</t>
  </si>
  <si>
    <t xml:space="preserve">https://hyperc.com/markets.html#m-retro-games</t>
  </si>
  <si>
    <t xml:space="preserve">Musical instruments and pedals</t>
  </si>
  <si>
    <t xml:space="preserve">Model × condition × price</t>
  </si>
  <si>
    <t xml:space="preserve">Reverb price guide, completed sales</t>
  </si>
  <si>
    <t xml:space="preserve">https://hyperc.com/markets.html#m-instruments-pedals</t>
  </si>
  <si>
    <t xml:space="preserve">Retired LEGO sets</t>
  </si>
  <si>
    <t xml:space="preserve">Set × sealed/used × quantity</t>
  </si>
  <si>
    <t xml:space="preserve">BrickLink price guide and sales</t>
  </si>
  <si>
    <t xml:space="preserve">https://hyperc.com/markets.html#m-lego</t>
  </si>
  <si>
    <t xml:space="preserve">Trading cards — sport and TCG</t>
  </si>
  <si>
    <t xml:space="preserve">Card × grade × quantity</t>
  </si>
  <si>
    <t xml:space="preserve">TCGplayer, eBay sold, PSA population reports</t>
  </si>
  <si>
    <t xml:space="preserve">https://hyperc.com/markets.html#m-trading-cards</t>
  </si>
  <si>
    <t xml:space="preserve">Sealed TCG product</t>
  </si>
  <si>
    <t xml:space="preserve">Product × sealed lot size</t>
  </si>
  <si>
    <t xml:space="preserve">Print-run and rotation schedules, sold comps</t>
  </si>
  <si>
    <t xml:space="preserve">https://hyperc.com/markets.html#m-sealed-tcg</t>
  </si>
  <si>
    <t xml:space="preserve">Sneakers</t>
  </si>
  <si>
    <t xml:space="preserve">Style × size × quantity</t>
  </si>
  <si>
    <t xml:space="preserve">StockX / GOAT bid-ask and sales history</t>
  </si>
  <si>
    <t xml:space="preserve">https://hyperc.com/markets.html#m-sneakers</t>
  </si>
  <si>
    <t xml:space="preserve">Amazon retail and online arbitrage</t>
  </si>
  <si>
    <t xml:space="preserve">Listing × quantity</t>
  </si>
  <si>
    <t xml:space="preserve">Keepa price and rank history, fee schedules</t>
  </si>
  <si>
    <t xml:space="preserve">https://hyperc.com/markets.html#m-online-arbitrage</t>
  </si>
  <si>
    <t xml:space="preserve">Textbooks</t>
  </si>
  <si>
    <t xml:space="preserve">ISBN × edition × quantity</t>
  </si>
  <si>
    <t xml:space="preserve">Sold comps, semester calendars, edition-change notices</t>
  </si>
  <si>
    <t xml:space="preserve">https://hyperc.com/markets.html#m-textbooks</t>
  </si>
  <si>
    <t xml:space="preserve">Power tools</t>
  </si>
  <si>
    <t xml:space="preserve">Marketplace sold listings</t>
  </si>
  <si>
    <t xml:space="preserve">https://hyperc.com/markets.html#m-power-tools</t>
  </si>
  <si>
    <t xml:space="preserve">Camera bodies and vintage lenses</t>
  </si>
  <si>
    <t xml:space="preserve">KEH, eBay sold</t>
  </si>
  <si>
    <t xml:space="preserve">https://hyperc.com/markets.html#m-cameras-lenses</t>
  </si>
  <si>
    <t xml:space="preserve">Entry-tier watches and microbrands</t>
  </si>
  <si>
    <t xml:space="preserve">Chrono24 comps</t>
  </si>
  <si>
    <t xml:space="preserve">https://hyperc.com/markets.html#m-watches-entry</t>
  </si>
  <si>
    <t xml:space="preserve">Bicycles and e-bikes</t>
  </si>
  <si>
    <t xml:space="preserve">Local marketplace sold listings</t>
  </si>
  <si>
    <t xml:space="preserve">https://hyperc.com/markets.html#m-bicycles-ebikes</t>
  </si>
  <si>
    <t xml:space="preserve">Auto parts, OEM take-offs and cores</t>
  </si>
  <si>
    <t xml:space="preserve">Parts catalogues, core-charge schedules, sold comps</t>
  </si>
  <si>
    <t xml:space="preserve">https://hyperc.com/markets.html#m-auto-parts</t>
  </si>
  <si>
    <t xml:space="preserve">Rare and out-of-print books</t>
  </si>
  <si>
    <t xml:space="preserve">AbeBooks, Amazon sold history</t>
  </si>
  <si>
    <t xml:space="preserve">https://hyperc.com/markets.html#m-rare-books</t>
  </si>
  <si>
    <t xml:space="preserve">Model trains, die-cast and scale models</t>
  </si>
  <si>
    <t xml:space="preserve">Auction records, collector marketplace comps</t>
  </si>
  <si>
    <t xml:space="preserve">https://hyperc.com/markets.html#m-scale-models</t>
  </si>
  <si>
    <t xml:space="preserve">Appliance and electronics repair-and-flip</t>
  </si>
  <si>
    <t xml:space="preserve">services</t>
  </si>
  <si>
    <t xml:space="preserve">Sold comps, parts pricing, repair-time records</t>
  </si>
  <si>
    <t xml:space="preserve">https://hyperc.com/markets.html#m-repair-and-flip</t>
  </si>
  <si>
    <t xml:space="preserve">Discontinued cosmetics and fragrance</t>
  </si>
  <si>
    <t xml:space="preserve">Discontinuation notices, sold comps</t>
  </si>
  <si>
    <t xml:space="preserve">https://hyperc.com/markets.html#m-discontinued-beauty</t>
  </si>
  <si>
    <t xml:space="preserve">Deadstock and branded apparel lots</t>
  </si>
  <si>
    <t xml:space="preserve">Wholesale lot offers, resale sold comps</t>
  </si>
  <si>
    <t xml:space="preserve">https://hyperc.com/markets.html#m-apparel-lots</t>
  </si>
  <si>
    <t xml:space="preserve">Liquidation and B-stock pallets</t>
  </si>
  <si>
    <t xml:space="preserve">Pallet manifests, historical recovery rates</t>
  </si>
  <si>
    <t xml:space="preserve">https://hyperc.com/markets.html#m-liquidation-pallets</t>
  </si>
  <si>
    <t xml:space="preserve">Storage unit auctions</t>
  </si>
  <si>
    <t xml:space="preserve">Auction listings, realized resale outcomes</t>
  </si>
  <si>
    <t xml:space="preserve">https://hyperc.com/markets.html#m-storage-auctions</t>
  </si>
  <si>
    <t xml:space="preserve">Small regional estate auctions</t>
  </si>
  <si>
    <t xml:space="preserve">Auction catalogues, hammer prices</t>
  </si>
  <si>
    <t xml:space="preserve">https://hyperc.com/markets.html#m-estate-auctions</t>
  </si>
  <si>
    <t xml:space="preserve">Bin-store and thrift sourcing</t>
  </si>
  <si>
    <t xml:space="preserve">Scanner lookups, sold comps</t>
  </si>
  <si>
    <t xml:space="preserve">https://hyperc.com/markets.html#m-bin-store-sourcing</t>
  </si>
  <si>
    <t xml:space="preserve">Salvage vehicles</t>
  </si>
  <si>
    <t xml:space="preserve">Copart / IAAI auction results</t>
  </si>
  <si>
    <t xml:space="preserve">https://hyperc.com/markets.html#m-salvage-vehicles</t>
  </si>
  <si>
    <t xml:space="preserve">Scrap metal and e-waste recovery</t>
  </si>
  <si>
    <t xml:space="preserve">Commodity price feeds, recovery yields</t>
  </si>
  <si>
    <t xml:space="preserve">https://hyperc.com/markets.html#m-scrap-ewaste</t>
  </si>
  <si>
    <t xml:space="preserve">Rare plants and seeds</t>
  </si>
  <si>
    <t xml:space="preserve">Marketplace sold history, auction results</t>
  </si>
  <si>
    <t xml:space="preserve">https://hyperc.com/markets.html#m-rare-plants</t>
  </si>
  <si>
    <t xml:space="preserve">Small livestock and equipment auctions</t>
  </si>
  <si>
    <t xml:space="preserve">Sale-barn and auction records</t>
  </si>
  <si>
    <t xml:space="preserve">https://hyperc.com/markets.html#m-livestock-equipment</t>
  </si>
  <si>
    <t xml:space="preserve">Micro-website and newsletter acquisitions</t>
  </si>
  <si>
    <t xml:space="preserve">Flippa, Acquire.com listing and sale history</t>
  </si>
  <si>
    <t xml:space="preserve">https://hyperc.com/markets.html#m-micro-acquisitions</t>
  </si>
  <si>
    <t xml:space="preserve">Chrome extensions, WordPress plugins, Shopify apps</t>
  </si>
  <si>
    <t xml:space="preserve">Store install counts, review velocity</t>
  </si>
  <si>
    <t xml:space="preserve">https://hyperc.com/markets.html#m-plugin-acquisitions</t>
  </si>
  <si>
    <t xml:space="preserve">Print-on-demand design portfolios</t>
  </si>
  <si>
    <t xml:space="preserve">Marketplace search volume, sales history</t>
  </si>
  <si>
    <t xml:space="preserve">https://hyperc.com/markets.html#m-pod-portfolios</t>
  </si>
  <si>
    <t xml:space="preserve">Stock asset portfolios — photo, audio, 3D</t>
  </si>
  <si>
    <t xml:space="preserve">Platform download and revenue history</t>
  </si>
  <si>
    <t xml:space="preserve">https://hyperc.com/markets.html#m-stock-assets</t>
  </si>
  <si>
    <t xml:space="preserve">Kindle and audiobook backlist rights</t>
  </si>
  <si>
    <t xml:space="preserve">Sales rank history, royalty statements</t>
  </si>
  <si>
    <t xml:space="preserve">https://hyperc.com/markets.html#m-backlist-rights</t>
  </si>
  <si>
    <t xml:space="preserve">Faceless YouTube and TikTok channel acquisition</t>
  </si>
  <si>
    <t xml:space="preserve">Public analytics, revenue verification</t>
  </si>
  <si>
    <t xml:space="preserve">https://hyperc.com/markets.html#m-channel-acquisition</t>
  </si>
  <si>
    <t xml:space="preserve">Gift card arbitrage</t>
  </si>
  <si>
    <t xml:space="preserve">Raise / CardCash spreads and fill history</t>
  </si>
  <si>
    <t xml:space="preserve">https://hyperc.com/markets.html#m-gift-cards</t>
  </si>
  <si>
    <t xml:space="preserve">Airline miles and points</t>
  </si>
  <si>
    <t xml:space="preserve">Award charts, devaluation history</t>
  </si>
  <si>
    <t xml:space="preserve">https://hyperc.com/markets.html#m-miles-points</t>
  </si>
  <si>
    <t xml:space="preserve">Vending and ATM route placement</t>
  </si>
  <si>
    <t xml:space="preserve">Foot-traffic data, per-site takings history</t>
  </si>
  <si>
    <t xml:space="preserve">https://hyperc.com/markets.html#m-vending-atm-routes</t>
  </si>
  <si>
    <t xml:space="preserve">Equipment rental — tools, party, camera</t>
  </si>
  <si>
    <t xml:space="preserve">Utilization and booking history, replacement costs</t>
  </si>
  <si>
    <t xml:space="preserve">https://hyperc.com/markets.html#m-equipment-rental</t>
  </si>
  <si>
    <t xml:space="preserve">Local lead arbitrage</t>
  </si>
  <si>
    <t xml:space="preserve">Lead cost, contact and conversion outcomes</t>
  </si>
  <si>
    <t xml:space="preserve">https://hyperc.com/markets.html#m-lead-arbitrage</t>
  </si>
  <si>
    <t xml:space="preserve">Peer storage and parking leasing</t>
  </si>
  <si>
    <t xml:space="preserve">Occupancy and rate history</t>
  </si>
  <si>
    <t xml:space="preserve">https://hyperc.com/markets.html#m-peer-storage-parking</t>
  </si>
  <si>
    <t xml:space="preserve">Small-space advertising</t>
  </si>
  <si>
    <t xml:space="preserve">Placement inventory, response rates</t>
  </si>
  <si>
    <t xml:space="preserve">https://hyperc.com/markets.html#m-small-space-advertising</t>
  </si>
  <si>
    <t xml:space="preserve">Freelance-platform work arbitrage</t>
  </si>
  <si>
    <t xml:space="preserve">Job posting × bid × delivery slot</t>
  </si>
  <si>
    <t xml:space="preserve">Platform job feeds, historical bid/win and delivery cost</t>
  </si>
  <si>
    <t xml:space="preserve">https://hyperc.com/markets.html#m-freelance-work-arbitrage</t>
  </si>
  <si>
    <t xml:space="preserve">Local services work arbitrage</t>
  </si>
  <si>
    <t xml:space="preserve">Job × price × scheduled slot</t>
  </si>
  <si>
    <t xml:space="preserve">Job history, crew cost and utilization</t>
  </si>
  <si>
    <t xml:space="preserve">https://hyperc.com/markets.html#m-local-work-arbitrage</t>
  </si>
  <si>
    <t xml:space="preserve">Equipment and vehicle/vessel rental flipping</t>
  </si>
  <si>
    <t xml:space="preserve">Asset × purchase price × rental period × exit date</t>
  </si>
  <si>
    <t xml:space="preserve">Rental rates and utilization, resale comps</t>
  </si>
  <si>
    <t xml:space="preserve">https://hyperc.com/markets.html#m-rental-fleet-flipping</t>
  </si>
  <si>
    <t xml:space="preserve">Tax lien certificates</t>
  </si>
  <si>
    <t xml:space="preserve">https://hyperc.com/markets.html#m-tax-liens</t>
  </si>
  <si>
    <t xml:space="preserve">Judgment and receivables purchasing</t>
  </si>
  <si>
    <t xml:space="preserve">https://hyperc.com/markets.html#m-judgments-receivables</t>
  </si>
  <si>
    <t xml:space="preserve">Event tickets</t>
  </si>
  <si>
    <t xml:space="preserve">https://hyperc.com/markets.html#m-event-tickets</t>
  </si>
  <si>
    <t xml:space="preserve">Reservation arbitrage</t>
  </si>
  <si>
    <t xml:space="preserve">https://hyperc.com/markets.html#m-reservation-arbitrage</t>
  </si>
  <si>
    <t xml:space="preserve">Aged social accounts</t>
  </si>
  <si>
    <t xml:space="preserve">https://hyperc.com/markets.html#m-aged-accounts</t>
  </si>
  <si>
    <t xml:space="preserve">Trademark and brand-name speculation</t>
  </si>
  <si>
    <t xml:space="preserve">https://hyperc.com/markets.html#m-trademark-speculation</t>
  </si>
  <si>
    <t xml:space="preserve">SMB working-capital lending</t>
  </si>
  <si>
    <t xml:space="preserve">Business × principal × term × price</t>
  </si>
  <si>
    <t xml:space="preserve">Bank-transaction and accounting feeds, repayment tape, incumbent decline reasons</t>
  </si>
  <si>
    <t xml:space="preserve">https://hyperc.com/markets.html#m-smb-working-capital</t>
  </si>
  <si>
    <t xml:space="preserve">Invoice factoring</t>
  </si>
  <si>
    <t xml:space="preserve">Invoice × advance rate × fee × term</t>
  </si>
  <si>
    <t xml:space="preserve">Invoice and ageing tape, debtor payment history, dilution and dispute records</t>
  </si>
  <si>
    <t xml:space="preserve">https://hyperc.com/markets.html#m-invoice-factoring</t>
  </si>
  <si>
    <t xml:space="preserve">Purchase-order financing</t>
  </si>
  <si>
    <t xml:space="preserve">PO × funded share × fee × expected settlement</t>
  </si>
  <si>
    <t xml:space="preserve">Buyer credit history, supplier delivery record, shipment and settlement timings</t>
  </si>
  <si>
    <t xml:space="preserve">https://hyperc.com/markets.html#m-po-financing</t>
  </si>
  <si>
    <t xml:space="preserve">Small-ticket equipment financing</t>
  </si>
  <si>
    <t xml:space="preserve">Applicant × asset × advance × term</t>
  </si>
  <si>
    <t xml:space="preserve">Asset resale comparables, obligor history, recovery and repossession outcomes</t>
  </si>
  <si>
    <t xml:space="preserve">https://hyperc.com/markets.html#m-equipment-financing</t>
  </si>
  <si>
    <t xml:space="preserve">Auto lending</t>
  </si>
  <si>
    <t xml:space="preserve">Applicant × vehicle × advance × term × rate</t>
  </si>
  <si>
    <t xml:space="preserve">Application and decline records, vehicle valuation series, repayment and recovery tape</t>
  </si>
  <si>
    <t xml:space="preserve">https://hyperc.com/markets.html#m-auto-lending</t>
  </si>
  <si>
    <t xml:space="preserve">Trade credit and payment terms</t>
  </si>
  <si>
    <t xml:space="preserve">Customer × credit limit × payment term</t>
  </si>
  <si>
    <t xml:space="preserve">Order and payment history, ageing, write-off tape</t>
  </si>
  <si>
    <t xml:space="preserve">https://hyperc.com/markets.html#m-trade-credit</t>
  </si>
  <si>
    <t xml:space="preserve">Freight invoice financing</t>
  </si>
  <si>
    <t xml:space="preserve">Carrier × invoice × advance × expected payment date</t>
  </si>
  <si>
    <t xml:space="preserve">Load and rate confirmations, broker payment history, settlement timings</t>
  </si>
  <si>
    <t xml:space="preserve">https://hyperc.com/markets.html#m-freight-invoice-financing</t>
  </si>
  <si>
    <t xml:space="preserve">Specialty commercial insurance</t>
  </si>
  <si>
    <t xml:space="preserve">Risk × coverage × limit × premium</t>
  </si>
  <si>
    <t xml:space="preserve">Submission and decline records, loss runs, exposure characteristics</t>
  </si>
  <si>
    <t xml:space="preserve">https://hyperc.com/markets.html#m-specialty-commercial-insurance</t>
  </si>
  <si>
    <t xml:space="preserve">Walmart and marketplace wholesale</t>
  </si>
  <si>
    <t xml:space="preserve">SKU × quantity × supplier offer × marketplace</t>
  </si>
  <si>
    <t xml:space="preserve">Supplier price lists, marketplace fee schedules, rank and velocity history</t>
  </si>
  <si>
    <t xml:space="preserve">https://hyperc.com/markets.html#m-walmart-wholesale</t>
  </si>
  <si>
    <t xml:space="preserve">Retail clearance inventory</t>
  </si>
  <si>
    <t xml:space="preserve">Store × SKU × price × quantity × exit channel</t>
  </si>
  <si>
    <t xml:space="preserve">Store-level clearance feeds, comparable sold prices, fee and shipping tables</t>
  </si>
  <si>
    <t xml:space="preserve">https://hyperc.com/markets.html#m-retail-clearance</t>
  </si>
  <si>
    <t xml:space="preserve">Distributor excess inventory</t>
  </si>
  <si>
    <t xml:space="preserve">Lot × price × quantity × onward channel</t>
  </si>
  <si>
    <t xml:space="preserve">Excess and overstock listings, comparable trade prices, carrying-cost assumptions</t>
  </si>
  <si>
    <t xml:space="preserve">https://hyperc.com/markets.html#m-distributor-excess</t>
  </si>
  <si>
    <t xml:space="preserve">Closeout merchandise</t>
  </si>
  <si>
    <t xml:space="preserve">Deal × quantity × price × expected sell-through</t>
  </si>
  <si>
    <t xml:space="preserve">Closeout offer sheets, comparable sold prices, returns and fee history</t>
  </si>
  <si>
    <t xml:space="preserve">https://hyperc.com/markets.html#m-closeout-merchandise</t>
  </si>
  <si>
    <t xml:space="preserve">Returned-goods resale</t>
  </si>
  <si>
    <t xml:space="preserve">Lot × bid × grading assumption × exit channel</t>
  </si>
  <si>
    <t xml:space="preserve">Manifests, historical grade-out rates, per-condition sold comparables</t>
  </si>
  <si>
    <t xml:space="preserve">https://hyperc.com/markets.html#m-returned-goods</t>
  </si>
  <si>
    <t xml:space="preserve">Refurbished electronics</t>
  </si>
  <si>
    <t xml:space="preserve">Device × acquisition price × repair spend × exit channel</t>
  </si>
  <si>
    <t xml:space="preserve">Parts and labour costs, repair success rates, per-condition sold comparables</t>
  </si>
  <si>
    <t xml:space="preserve">https://hyperc.com/markets.html#m-refurb-electronics</t>
  </si>
  <si>
    <t xml:space="preserve">Spare-parts stocking</t>
  </si>
  <si>
    <t xml:space="preserve">Part × stocking quantity × reorder point</t>
  </si>
  <si>
    <t xml:space="preserve">Historical consumption, lead times, obsolescence and equipment-install base</t>
  </si>
  <si>
    <t xml:space="preserve">https://hyperc.com/markets.html#m-spare-parts-stocking</t>
  </si>
  <si>
    <t xml:space="preserve">Paid-search keyword bidding</t>
  </si>
  <si>
    <t xml:space="preserve">advertising</t>
  </si>
  <si>
    <t xml:space="preserve">Keyword × match type × geo × time × bid</t>
  </si>
  <si>
    <t xml:space="preserve">Search-term and auction reports, conversion and margin tape, incumbent bid policy</t>
  </si>
  <si>
    <t xml:space="preserve">https://hyperc.com/markets.html#m-paid-search-bidding</t>
  </si>
  <si>
    <t xml:space="preserve">Social audience cohorts</t>
  </si>
  <si>
    <t xml:space="preserve">Audience × creative × placement × budget</t>
  </si>
  <si>
    <t xml:space="preserve">Delivery and conversion reports, cohort margin, historical exclusions</t>
  </si>
  <si>
    <t xml:space="preserve">https://hyperc.com/markets.html#m-social-audience-cohorts</t>
  </si>
  <si>
    <t xml:space="preserve">Display and programmatic inventory</t>
  </si>
  <si>
    <t xml:space="preserve">Placement × audience × time × bid</t>
  </si>
  <si>
    <t xml:space="preserve">Bid-stream and win/loss logs, post-click and incrementality tests, margin tape</t>
  </si>
  <si>
    <t xml:space="preserve">https://hyperc.com/markets.html#m-display-ad-inventory</t>
  </si>
  <si>
    <t xml:space="preserve">Retargeting cohorts</t>
  </si>
  <si>
    <t xml:space="preserve">Cohort × window × frequency cap × bid</t>
  </si>
  <si>
    <t xml:space="preserve">Session and cart telemetry, conversion lags, contribution margin per cohort</t>
  </si>
  <si>
    <t xml:space="preserve">https://hyperc.com/markets.html#m-retargeting-cohorts</t>
  </si>
  <si>
    <t xml:space="preserve">Affiliate and publisher traffic</t>
  </si>
  <si>
    <t xml:space="preserve">Publisher × offer × commission × cap</t>
  </si>
  <si>
    <t xml:space="preserve">Per-source conversion and refund rates, chargeback and fraud history</t>
  </si>
  <si>
    <t xml:space="preserve">https://hyperc.com/markets.html#m-affiliate-traffic</t>
  </si>
  <si>
    <t xml:space="preserve">Lead purchasing</t>
  </si>
  <si>
    <t xml:space="preserve">Lead source × attribute set × price × volume cap</t>
  </si>
  <si>
    <t xml:space="preserve">Contact-to-close rates by attribute, revenue per closed lead, refund and dispute records</t>
  </si>
  <si>
    <t xml:space="preserve">https://hyperc.com/markets.html#m-lead-purchasing</t>
  </si>
  <si>
    <t xml:space="preserve">B2B outbound prospecting</t>
  </si>
  <si>
    <t xml:space="preserve">Account × contact × sequence × timing</t>
  </si>
  <si>
    <t xml:space="preserve">Firmographic and intent signals, historical win rates by segment, deal margin</t>
  </si>
  <si>
    <t xml:space="preserve">https://hyperc.com/markets.html#m-b2b-outbound</t>
  </si>
  <si>
    <t xml:space="preserve">Lifecycle email and messaging</t>
  </si>
  <si>
    <t xml:space="preserve">Segment × message × send time × frequency</t>
  </si>
  <si>
    <t xml:space="preserve">Send, open and conversion logs, unsubscribe cost, per-cohort margin</t>
  </si>
  <si>
    <t xml:space="preserve">https://hyperc.com/markets.html#m-email-segmentation</t>
  </si>
  <si>
    <t xml:space="preserve">Coupon and promotion targeting</t>
  </si>
  <si>
    <t xml:space="preserve">Cohort × discount depth × channel × window</t>
  </si>
  <si>
    <t xml:space="preserve">Redemption and holdout results, baseline purchase rates, margin per order</t>
  </si>
  <si>
    <t xml:space="preserve">https://hyperc.com/markets.html#m-promotion-targeting</t>
  </si>
  <si>
    <t xml:space="preserve">Marketplace sponsored listings</t>
  </si>
  <si>
    <t xml:space="preserve">Product × keyword × position × bid</t>
  </si>
  <si>
    <t xml:space="preserve">Advertising reports, organic-rank series, unit economics per SKU</t>
  </si>
  <si>
    <t xml:space="preserve">https://hyperc.com/markets.html#m-sponsored-listings</t>
  </si>
  <si>
    <t xml:space="preserve">Truckload boards</t>
  </si>
  <si>
    <t xml:space="preserve">logistics</t>
  </si>
  <si>
    <t xml:space="preserve">Load × lane × pickup window × rate</t>
  </si>
  <si>
    <t xml:space="preserve">Board postings and rate history, deadhead distance, hours-of-service and fuel cost</t>
  </si>
  <si>
    <t xml:space="preserve">https://hyperc.com/markets.html#m-truckload-boards</t>
  </si>
  <si>
    <t xml:space="preserve">Partial-truckload consolidation</t>
  </si>
  <si>
    <t xml:space="preserve">Shipment set × route × sequence × price</t>
  </si>
  <si>
    <t xml:space="preserve">Shipment dimensions and windows, lane rates, terminal and handling costs</t>
  </si>
  <si>
    <t xml:space="preserve">https://hyperc.com/markets.html#m-ltl-consolidation</t>
  </si>
  <si>
    <t xml:space="preserve">Backhaul matching</t>
  </si>
  <si>
    <t xml:space="preserve">Return leg × candidate load × rate × delay tolerance</t>
  </si>
  <si>
    <t xml:space="preserve">Fleet position and schedule, historical lane rates, empty-mile cost</t>
  </si>
  <si>
    <t xml:space="preserve">https://hyperc.com/markets.html#m-backhaul-matching</t>
  </si>
  <si>
    <t xml:space="preserve">Last-mile delivery jobs</t>
  </si>
  <si>
    <t xml:space="preserve">Job set × route × time window × pay</t>
  </si>
  <si>
    <t xml:space="preserve">Historical route times, drop density, failed-delivery and return rates</t>
  </si>
  <si>
    <t xml:space="preserve">https://hyperc.com/markets.html#m-last-mile-jobs</t>
  </si>
  <si>
    <t xml:space="preserve">Courier and same-day capacity</t>
  </si>
  <si>
    <t xml:space="preserve">Courier × job × time slot × price</t>
  </si>
  <si>
    <t xml:space="preserve">Job and completion logs, positioning history, cancellation rates</t>
  </si>
  <si>
    <t xml:space="preserve">https://hyperc.com/markets.html#m-courier-capacity</t>
  </si>
  <si>
    <t xml:space="preserve">Container repositioning</t>
  </si>
  <si>
    <t xml:space="preserve">Container × origin/destination × date × cost</t>
  </si>
  <si>
    <t xml:space="preserve">Equipment positions, imbalance forecasts, per-lane repositioning cost</t>
  </si>
  <si>
    <t xml:space="preserve">https://hyperc.com/markets.html#m-container-repositioning</t>
  </si>
  <si>
    <t xml:space="preserve">Air cargo capacity</t>
  </si>
  <si>
    <t xml:space="preserve">Flight × block size × rate × handling window</t>
  </si>
  <si>
    <t xml:space="preserve">Capacity and load-factor history, per-lane rate series, handling cost</t>
  </si>
  <si>
    <t xml:space="preserve">https://hyperc.com/markets.html#m-air-cargo-capacity</t>
  </si>
  <si>
    <t xml:space="preserve">Ocean freight capacity</t>
  </si>
  <si>
    <t xml:space="preserve">Shipment × lane × sailing date × rate</t>
  </si>
  <si>
    <t xml:space="preserve">Sailing schedules, historical spot and contract rates, rollover history</t>
  </si>
  <si>
    <t xml:space="preserve">https://hyperc.com/markets.html#m-ocean-freight-capacity</t>
  </si>
  <si>
    <t xml:space="preserve">Warehouse overflow space</t>
  </si>
  <si>
    <t xml:space="preserve">Site × pallet count × duration × rate</t>
  </si>
  <si>
    <t xml:space="preserve">Occupancy and turnover history, handling cost per pallet, seasonal demand series</t>
  </si>
  <si>
    <t xml:space="preserve">https://hyperc.com/markets.html#m-warehouse-overflow</t>
  </si>
  <si>
    <t xml:space="preserve">Parking and kerbside capacity pricing</t>
  </si>
  <si>
    <t xml:space="preserve">Space class × time block × price</t>
  </si>
  <si>
    <t xml:space="preserve">Occupancy telemetry, event and demand calendars, enforcement and turnover data</t>
  </si>
  <si>
    <t xml:space="preserve">https://hyperc.com/markets.html#m-parking-capacity</t>
  </si>
  <si>
    <t xml:space="preserve">infra</t>
  </si>
  <si>
    <t xml:space="preserve">GPU spot capacity</t>
  </si>
  <si>
    <t xml:space="preserve">compute</t>
  </si>
  <si>
    <t xml:space="preserve">Workload × GPU class × duration × price × SLA</t>
  </si>
  <si>
    <t xml:space="preserve">Spot price series, job runtime and failure history, energy and interconnect cost</t>
  </si>
  <si>
    <t xml:space="preserve">https://hyperc.com/markets.html#m-gpu-spot</t>
  </si>
  <si>
    <t xml:space="preserve">Cloud reserved-capacity reuse</t>
  </si>
  <si>
    <t xml:space="preserve">Commitment × workload × window × internal price</t>
  </si>
  <si>
    <t xml:space="preserve">Commitment inventory and expiry, utilisation history, on-demand price series</t>
  </si>
  <si>
    <t xml:space="preserve">https://hyperc.com/markets.html#m-cloud-reserved-resale</t>
  </si>
  <si>
    <t xml:space="preserve">Idle enterprise GPU capacity</t>
  </si>
  <si>
    <t xml:space="preserve">Cluster window × job × price × priority</t>
  </si>
  <si>
    <t xml:space="preserve">Utilisation telemetry, job queue history, marginal power cost</t>
  </si>
  <si>
    <t xml:space="preserve">https://hyperc.com/markets.html#m-idle-enterprise-gpu</t>
  </si>
  <si>
    <t xml:space="preserve">CPU batch workloads</t>
  </si>
  <si>
    <t xml:space="preserve">Job × window × priority × price</t>
  </si>
  <si>
    <t xml:space="preserve">Queue and completion history, deadline sensitivity, time-of-day cost</t>
  </si>
  <si>
    <t xml:space="preserve">https://hyperc.com/markets.html#m-cpu-batch</t>
  </si>
  <si>
    <t xml:space="preserve">Data-centre power allocation</t>
  </si>
  <si>
    <t xml:space="preserve">energy</t>
  </si>
  <si>
    <t xml:space="preserve">Workload × power envelope × time block</t>
  </si>
  <si>
    <t xml:space="preserve">Power draw telemetry, tariff and demand-charge schedules, thermal headroom</t>
  </si>
  <si>
    <t xml:space="preserve">https://hyperc.com/markets.html#m-datacenter-power</t>
  </si>
  <si>
    <t xml:space="preserve">Demand-response curtailment</t>
  </si>
  <si>
    <t xml:space="preserve">Site × load block × curtailment window × payment</t>
  </si>
  <si>
    <t xml:space="preserve">Interval meter data, programme price signals, production-loss cost</t>
  </si>
  <si>
    <t xml:space="preserve">https://hyperc.com/markets.html#m-demand-response</t>
  </si>
  <si>
    <t xml:space="preserve">Distributed battery dispatch</t>
  </si>
  <si>
    <t xml:space="preserve">Asset × time block × charge/discharge × market</t>
  </si>
  <si>
    <t xml:space="preserve">Price series, state-of-charge and degradation curves, connection limits</t>
  </si>
  <si>
    <t xml:space="preserve">https://hyperc.com/markets.html#m-battery-dispatch</t>
  </si>
  <si>
    <t xml:space="preserve">Rooftop solar surplus</t>
  </si>
  <si>
    <t xml:space="preserve">Site × export block × price × storage decision</t>
  </si>
  <si>
    <t xml:space="preserve">Generation and consumption telemetry, tariff schedules, weather forecasts</t>
  </si>
  <si>
    <t xml:space="preserve">https://hyperc.com/markets.html#m-rooftop-solar-surplus</t>
  </si>
  <si>
    <t xml:space="preserve">Wholesale bandwidth and transit</t>
  </si>
  <si>
    <t xml:space="preserve">telecom</t>
  </si>
  <si>
    <t xml:space="preserve">Route × capacity × term × price</t>
  </si>
  <si>
    <t xml:space="preserve">Route inventory and utilisation, historical transit pricing, latency and SLA records</t>
  </si>
  <si>
    <t xml:space="preserve">https://hyperc.com/markets.html#m-telecom-bandwidth</t>
  </si>
  <si>
    <t xml:space="preserve">Failover and burst connectivity</t>
  </si>
  <si>
    <t xml:space="preserve">Site × capacity × standby window × price</t>
  </si>
  <si>
    <t xml:space="preserve">Link utilisation, outage history, contractual burst allowances</t>
  </si>
  <si>
    <t xml:space="preserve">https://hyperc.com/markets.html#m-failover-bandwidth</t>
  </si>
  <si>
    <t xml:space="preserve">Dealer used-car auctions</t>
  </si>
  <si>
    <t xml:space="preserve">Vehicle × bid × reconditioning spend × exit channel</t>
  </si>
  <si>
    <t xml:space="preserve">Auction result history, condition reports, retail comparable prices and turn times</t>
  </si>
  <si>
    <t xml:space="preserve">https://hyperc.com/markets.html#m-used-car-auctions</t>
  </si>
  <si>
    <t xml:space="preserve">Heavy equipment auctions</t>
  </si>
  <si>
    <t xml:space="preserve">Machine × bid × repair spend × resale channel</t>
  </si>
  <si>
    <t xml:space="preserve">Auction comparables, hours and service records, parts and transport costs</t>
  </si>
  <si>
    <t xml:space="preserve">https://hyperc.com/markets.html#m-heavy-equipment-auctions</t>
  </si>
  <si>
    <t xml:space="preserve">Industrial surplus equipment</t>
  </si>
  <si>
    <t xml:space="preserve">Asset × price × removal cost × buyer segment</t>
  </si>
  <si>
    <t xml:space="preserve">Comparable sales, rigging and transport quotes, install-base and demand signals</t>
  </si>
  <si>
    <t xml:space="preserve">https://hyperc.com/markets.html#m-industrial-surplus</t>
  </si>
  <si>
    <t xml:space="preserve">Construction material surplus</t>
  </si>
  <si>
    <t xml:space="preserve">commodities</t>
  </si>
  <si>
    <t xml:space="preserve">Lot × spec × location × price</t>
  </si>
  <si>
    <t xml:space="preserve">Project and tender pipelines, commodity price series, haulage cost</t>
  </si>
  <si>
    <t xml:space="preserve">https://hyperc.com/markets.html#m-construction-surplus</t>
  </si>
  <si>
    <t xml:space="preserve">Agricultural surplus and off-grade lots</t>
  </si>
  <si>
    <t xml:space="preserve">Lot × grade × location × price × exit window</t>
  </si>
  <si>
    <t xml:space="preserve">Grade and yield records, regional price series, storage and haulage cost</t>
  </si>
  <si>
    <t xml:space="preserve">https://hyperc.com/markets.html#m-agricultural-surplus</t>
  </si>
  <si>
    <t xml:space="preserve">Short-dated food closeouts</t>
  </si>
  <si>
    <t xml:space="preserve">Lot × remaining shelf life × price × channel</t>
  </si>
  <si>
    <t xml:space="preserve">Sell-through rates by channel, date-code data, storage and disposal costs</t>
  </si>
  <si>
    <t xml:space="preserve">https://hyperc.com/markets.html#m-food-closeouts</t>
  </si>
  <si>
    <t xml:space="preserve">Stream × specification × counterparty × price</t>
  </si>
  <si>
    <t xml:space="preserve">Composition and volume records, disposal cost, buyer specifications and permits</t>
  </si>
  <si>
    <t xml:space="preserve">https://hyperc.com/markets.html#m-chemical-byproducts</t>
  </si>
  <si>
    <t xml:space="preserve">Spare manufacturing capacity</t>
  </si>
  <si>
    <t xml:space="preserve">Machine group × slot × job type × price</t>
  </si>
  <si>
    <t xml:space="preserve">Utilisation and changeover history, marginal cost per slot, quote win/loss records</t>
  </si>
  <si>
    <t xml:space="preserve">https://hyperc.com/markets.html#m-spare-capacity-manufacturing</t>
  </si>
  <si>
    <t xml:space="preserve">Small-batch and custom orders</t>
  </si>
  <si>
    <t xml:space="preserve">Enquiry × batch size × setup × quoted price</t>
  </si>
  <si>
    <t xml:space="preserve">Historical quotes and win rates, setup and run times, scrap and rework rates</t>
  </si>
  <si>
    <t xml:space="preserve">https://hyperc.com/markets.html#m-small-batch-manufacturing</t>
  </si>
  <si>
    <t xml:space="preserve">Home-service jobs</t>
  </si>
  <si>
    <t xml:space="preserve">Job × technician × time slot × quoted price</t>
  </si>
  <si>
    <t xml:space="preserve">Job duration and callback history, travel times, per-job margin</t>
  </si>
  <si>
    <t xml:space="preserve">https://hyperc.com/markets.html#m-home-service-jobs</t>
  </si>
  <si>
    <t xml:space="preserve">Commercial cleaning contracts</t>
  </si>
  <si>
    <t xml:space="preserve">Site × scope × frequency × bid</t>
  </si>
  <si>
    <t xml:space="preserve">Historical bids and win rates, labour hours per site, retention history</t>
  </si>
  <si>
    <t xml:space="preserve">https://hyperc.com/markets.html#m-commercial-cleaning</t>
  </si>
  <si>
    <t xml:space="preserve">Landscaping and grounds contracts</t>
  </si>
  <si>
    <t xml:space="preserve">Property × service plan × season × bid</t>
  </si>
  <si>
    <t xml:space="preserve">Route density and travel time, crew hours per property, renewal rates</t>
  </si>
  <si>
    <t xml:space="preserve">https://hyperc.com/markets.html#m-landscaping-contracts</t>
  </si>
  <si>
    <t xml:space="preserve">Moving jobs</t>
  </si>
  <si>
    <t xml:space="preserve">Job × crew × date × route × price</t>
  </si>
  <si>
    <t xml:space="preserve">Historical job times, damage-claim rates, backhaul and utilisation data</t>
  </si>
  <si>
    <t xml:space="preserve">https://hyperc.com/markets.html#m-moving-jobs</t>
  </si>
  <si>
    <t xml:space="preserve">Field equipment repair</t>
  </si>
  <si>
    <t xml:space="preserve">Call × technician × parts kit × price</t>
  </si>
  <si>
    <t xml:space="preserve">First-time-fix rates, parts consumption, travel and diagnostic times</t>
  </si>
  <si>
    <t xml:space="preserve">https://hyperc.com/markets.html#m-equipment-repair-jobs</t>
  </si>
  <si>
    <t xml:space="preserve">Medical billing recovery</t>
  </si>
  <si>
    <t xml:space="preserve">Claim × appeal path × effort × expected recovery</t>
  </si>
  <si>
    <t xml:space="preserve">Remittance and denial-code history, payer-specific appeal outcomes, effort per claim</t>
  </si>
  <si>
    <t xml:space="preserve">https://hyperc.com/markets.html#m-medical-billing-recovery</t>
  </si>
  <si>
    <t xml:space="preserve">B2B receivables follow-up</t>
  </si>
  <si>
    <t xml:space="preserve">Invoice × contact sequence × timing × settlement offer</t>
  </si>
  <si>
    <t xml:space="preserve">Ageing and payment behaviour, dispute reasons, per-action recovery rates</t>
  </si>
  <si>
    <t xml:space="preserve">https://hyperc.com/markets.html#m-b2b-ar-collection</t>
  </si>
  <si>
    <t xml:space="preserve">Tender and RFP bidding</t>
  </si>
  <si>
    <t xml:space="preserve">Tender × bid/no-bid × price × scope</t>
  </si>
  <si>
    <t xml:space="preserve">Published tenders and awards, historical win rates by category, delivery cost records</t>
  </si>
  <si>
    <t xml:space="preserve">https://hyperc.com/markets.html#m-rfp-bidding</t>
  </si>
  <si>
    <t xml:space="preserve">Legal collections</t>
  </si>
  <si>
    <t xml:space="preserve">Claim × action × cost × expected recovery</t>
  </si>
  <si>
    <t xml:space="preserve">Claim and judgment records, recovery outcomes</t>
  </si>
  <si>
    <t xml:space="preserve">https://hyperc.com/markets.html#m-legal-collections</t>
  </si>
  <si>
    <t xml:space="preserve">Thin public equities</t>
  </si>
  <si>
    <t xml:space="preserve">Security × position size × entry/exit</t>
  </si>
  <si>
    <t xml:space="preserve">Price and volume series, filings, liquidity measures</t>
  </si>
  <si>
    <t xml:space="preserve">https://hyperc.com/markets.html#m-thin-equities</t>
  </si>
  <si>
    <t xml:space="preserve">Closed-end fund and ETF dislocations</t>
  </si>
  <si>
    <t xml:space="preserve">Fund × size × entry/exit window</t>
  </si>
  <si>
    <t xml:space="preserve">NAV and market price series, creation/redemption data, spread history</t>
  </si>
  <si>
    <t xml:space="preserve">https://hyperc.com/markets.html#m-fund-dislocations</t>
  </si>
  <si>
    <t xml:space="preserve">Cross-venue short-lived arbitrage</t>
  </si>
  <si>
    <t xml:space="preserve">Venue pair × size × latency budget</t>
  </si>
  <si>
    <t xml:space="preserve">Order-book snapshots, fee and settlement terms, realised slippage</t>
  </si>
  <si>
    <t xml:space="preserve">https://hyperc.com/markets.html#m-cross-venue-arbitrage</t>
  </si>
  <si>
    <t xml:space="preserve">Source URLs per market</t>
  </si>
  <si>
    <t xml:space="preserve">Pages fetched during verification (27 Sep 2026). Figures on the Markets sheet trace to these.</t>
  </si>
  <si>
    <t xml:space="preserve">https://featured.govdeals.com/by-the-numbers</t>
  </si>
  <si>
    <t xml:space="preserve">https://bidprowl.com/guides/govdeals-faq</t>
  </si>
  <si>
    <t xml:space="preserve">https://govauctions.app/guides/gsa-auctions-faq</t>
  </si>
  <si>
    <t xml:space="preserve">https://www.govplanet.com/buyer-faq</t>
  </si>
  <si>
    <t xml:space="preserve">https://www.royalfloraholland.com/en/buying-2/marketplace/become-a-customer</t>
  </si>
  <si>
    <t xml:space="preserve">https://www.floraldaily.com/article/9801629/nl-almost-eur5-billion-in-flowers-and-plants-traded-via-the-clock-in-2025/</t>
  </si>
  <si>
    <t xml:space="preserve">https://www.royalfloraholland.com/en/news-2026/week-13/royal-floraholland-succesvol-2025-productomzet-groeit-naar-5-4-miljard-euro</t>
  </si>
  <si>
    <t xml:space="preserve">https://www.faire.com/how-faire-works</t>
  </si>
  <si>
    <t xml:space="preserve">https://garnetmarketplace.com/marketplaces/ankorstore.html</t>
  </si>
  <si>
    <t xml:space="preserve">https://www.bidspotter.com/en-us/for-sale/food-and-beverage-equipment/restaurant-and-bar-equipment</t>
  </si>
  <si>
    <t xml:space="preserve">https://restaurantauctioncompany.com/faqs/</t>
  </si>
  <si>
    <t xml:space="preserve">https://datassential.com/resource/restaurant-closures-2025-trends-data/</t>
  </si>
  <si>
    <t xml:space="preserve">https://global-selling.mercadolibre.com/landing/pricing</t>
  </si>
  <si>
    <t xml:space="preserve">https://helpcenter.noon.partners/en/category/onboarding-and-registration/documents-required-to-sell-on-noon</t>
  </si>
  <si>
    <t xml:space="preserve">https://help.allegro.com/en/marketplaces</t>
  </si>
  <si>
    <t xml:space="preserve">https://bstock.com/blog/buyers-guide-mobile-storefronts-on-bstock/</t>
  </si>
  <si>
    <t xml:space="preserve">https://bstock.com/mobilecarrier/faq/</t>
  </si>
  <si>
    <t xml:space="preserve">https://sustainableelectronics.org/knowledge-base/ctia-grading-qa/</t>
  </si>
  <si>
    <t xml:space="preserve">https://www.ams.usda.gov/rules-regulations/paca/licensing</t>
  </si>
  <si>
    <t xml:space="preserve">https://mymarketnews.ams.usda.gov/mymarketnews-api</t>
  </si>
  <si>
    <t xml:space="preserve">https://www.nycfoodpolicy.org/hunts-point-distribution-center-brief-overview-spotlight-produce-market/</t>
  </si>
  <si>
    <t xml:space="preserve">https://www.globenewswire.com/news-release/2026/02/26/3246067/0/en/the-realreal-announces-fourth-quarter-and-full-year-2025-results.html</t>
  </si>
  <si>
    <t xml:space="preserve">https://www.underpriced.app/blog/the-realreal-consignment-guide-2026</t>
  </si>
  <si>
    <t xml:space="preserve">https://www.thriftandtell.com/guides/fashionphileselling</t>
  </si>
  <si>
    <t xml:space="preserve">https://www.grandviewresearch.com/industry-analysis/it-asset-disposition-market</t>
  </si>
  <si>
    <t xml:space="preserve">https://liquidtechnology.net/how-much-is-used-it-equipment-worth/</t>
  </si>
  <si>
    <t xml:space="preserve">https://www.sktes.com/news/what-is-r2v3</t>
  </si>
  <si>
    <t xml:space="preserve">https://www.go2paper.com/help/help.asp</t>
  </si>
  <si>
    <t xml:space="preserve">https://www.paperindex.com/faq</t>
  </si>
  <si>
    <t xml:space="preserve">https://sell.amazon.com/blog/brand-registry-requirements</t>
  </si>
  <si>
    <t xml:space="preserve">https://www.unicargo.com/de-minimis-ended-2026-tariffs-guide-amazon-fba/</t>
  </si>
  <si>
    <t xml:space="preserve">https://www.junglescout.com/resources/reports/amazon-seller-report-2025/</t>
  </si>
  <si>
    <t xml:space="preserve">https://www.pefa.com/how-to-buy-fish-with-the-pefa-auction-network/</t>
  </si>
  <si>
    <t xml:space="preserve">https://fishery-aquaculture-market-observatory.ec.europa.eu/en/country-and-species-profiles/country-profiles/netherlands</t>
  </si>
  <si>
    <t xml:space="preserve">https://www.pfex.org/auction/</t>
  </si>
  <si>
    <t xml:space="preserve">https://www.sourcengine.com/api-integrations</t>
  </si>
  <si>
    <t xml:space="preserve">https://nexar.com/api</t>
  </si>
  <si>
    <t xml:space="preserve">https://www.dasenic.com/blog/knowledgeHub/obsolete-components-in-2026-eol-list-shortage-statistics-what-to-do-about-it</t>
  </si>
  <si>
    <t xml:space="preserve">https://www.oxebridge.com/emma/erai-report-counterfeit-electronics-on-the-decline-despite-increase-in-sales/</t>
  </si>
  <si>
    <t xml:space="preserve">https://www.hgpauction.com/biotech-pharmaceutical-auctions/</t>
  </si>
  <si>
    <t xml:space="preserve">https://www.labx.com/</t>
  </si>
  <si>
    <t xml:space="preserve">https://www.excedr.com/blog/laboratory-equipment-auctions</t>
  </si>
  <si>
    <t xml:space="preserve">https://www.salvex.com/</t>
  </si>
  <si>
    <t xml:space="preserve">https://fr8auctions.com/registration/</t>
  </si>
  <si>
    <t xml:space="preserve">https://liquidityservices.com/press-releases/liquidity-services-announces-fourth-quarter-fiscal-year-2025-0</t>
  </si>
  <si>
    <t xml:space="preserve">https://www.munichre.com/en/insights/mobility-and-transport/high-price-brand-protection.html</t>
  </si>
  <si>
    <t xml:space="preserve">https://www.nass.usda.gov/Newsroom/archive/2020/12-08-2020.php</t>
  </si>
  <si>
    <t xml:space="preserve">https://blog.landscapehub.com/how-to-source-nursery-products-wholesale-without-the-hassle</t>
  </si>
  <si>
    <t xml:space="preserve">https://www.plantant.com/</t>
  </si>
  <si>
    <t xml:space="preserve">https://www.svebio.se/en/press/pressmeddelanden/increased-volumes-traded-international-biomass-exchange/</t>
  </si>
  <si>
    <t xml:space="preserve">https://www.baltpool.eu/en/biomass-exchange/how-to-trade/</t>
  </si>
  <si>
    <t xml:space="preserve">https://www.centraldispatch.com/</t>
  </si>
  <si>
    <t xml:space="preserve">https://www.ccjdigital.com/economic-trends/freight-demand/article/15834395/how-much-does-it-cost-to-ship-a-car-in-2026-rates-trends</t>
  </si>
  <si>
    <t xml:space="preserve">https://superdispatch.com/blog/carrier-insurance/</t>
  </si>
  <si>
    <t xml:space="preserve">https://opentug.com/blog/comprehensive-guide-to-barge-rates</t>
  </si>
  <si>
    <t xml:space="preserve">https://agtransport.usda.gov/stories/s/Barge-Dashboard/965a-yzgy/</t>
  </si>
  <si>
    <t xml:space="preserve">https://www.ams.usda.gov/sites/default/files/media/GTR08062026.pdf</t>
  </si>
  <si>
    <t xml:space="preserve">https://canopymanagement.com/tiktok-shop-eligibility-what-you-need-to-get-started/</t>
  </si>
  <si>
    <t xml:space="preserve">https://delzonic.com/blogs/tiktok-shop-fee-increase-2026/</t>
  </si>
  <si>
    <t xml:space="preserve">https://redstagfulfillment.com/how-many-tiktok-shop-sellers/</t>
  </si>
  <si>
    <t xml:space="preserve">https://www.dnr.wa.gov/programs-and-services/product-sales-and-leasing/timber-sales/timber-auction-results</t>
  </si>
  <si>
    <t xml:space="preserve">https://www.oregon.gov/odf/working/pages/timbersales.aspx</t>
  </si>
  <si>
    <t xml:space="preserve">https://www.fs.usda.gov/about-agency/accomplishments</t>
  </si>
  <si>
    <t xml:space="preserve">https://timbermart-south.com/</t>
  </si>
  <si>
    <t xml:space="preserve">https://bountyjobs.com/recruiter-faq</t>
  </si>
  <si>
    <t xml:space="preserve">https://topechelon.com/product/te-network/</t>
  </si>
  <si>
    <t xml:space="preserve">https://www.paraform.com/blog/contingency-recruiting-guide</t>
  </si>
  <si>
    <t xml:space="preserve">https://www.ams.usda.gov/mnreports/ams_2904.pdf</t>
  </si>
  <si>
    <t xml:space="preserve">https://haywireag.com/prices.html</t>
  </si>
  <si>
    <t xml:space="preserve">https://www.rockvalleyhay.com/web/faqs/</t>
  </si>
  <si>
    <t xml:space="preserve">https://www.repackify.com/blog/what-is-a-gma-pallet-48x40-standard-grades-pricing</t>
  </si>
  <si>
    <t xml:space="preserve">https://usedpalletrecycling.com/blog/2026-used-pallet-pricing-report</t>
  </si>
  <si>
    <t xml:space="preserve">https://www.48forty.com/company-48forty</t>
  </si>
  <si>
    <t xml:space="preserve">https://stockx.com/about/stockxs-midyear-trend-report-has-asics-and-salomon-among-fastest-growing-sneaker-brands-sees-new-records-for-labubu-and-triple-digit-sales-growth-for-trading-cards/</t>
  </si>
  <si>
    <t xml:space="preserve">https://www.autoevolution.com/news/hot-wheels-super-treasure-hunt-prices-2025-vs-2024-253713.html</t>
  </si>
  <si>
    <t xml:space="preserve">https://www.iam-media.com/article/pop-mart-intensifies-anti-counterfeiting-efforts-labubu-products-fakes-the-rise-and-prices-decline</t>
  </si>
  <si>
    <t xml:space="preserve">https://www.prnewswire.com/news-releases/rebag-releases-its-sixth-annual-clair-report-a-comprehensive-luxury-appraisal-index-for-resale-302637452.html</t>
  </si>
  <si>
    <t xml:space="preserve">https://pages.ebay.com/authenticity-guarantee-handbags-seller</t>
  </si>
  <si>
    <t xml:space="preserve">https://www.cafeimports.com/north-america/blog/purchase-planning/coffee-ordering-faq/</t>
  </si>
  <si>
    <t xml:space="preserve">https://royalcoffee.com/how-to-buy/</t>
  </si>
  <si>
    <t xml:space="preserve">https://cupofexcellence.org/about-coe-auctions/</t>
  </si>
  <si>
    <t xml:space="preserve">http://resource-recycling.com/recycling/2026/09/09/bale-pricing-mostly-flat-for-september/</t>
  </si>
  <si>
    <t xml:space="preserve">https://www.recycledmaterials.org/wp-content/uploads/Guidelines-for-Paper-Stock-Revisions-Jan-2026-1.pdf</t>
  </si>
  <si>
    <t xml:space="preserve">https://www.balebid.com/</t>
  </si>
  <si>
    <t xml:space="preserve">https://cwsmarketing.com/faqs/faqs-us-customs-go-merchandise/</t>
  </si>
  <si>
    <t xml:space="preserve">https://www.ecfr.gov/current/title-19/chapter-I/part-127</t>
  </si>
  <si>
    <t xml:space="preserve">https://fr8auctions.com/turning-lost-freight-into-lucrative-opportunities/</t>
  </si>
  <si>
    <t xml:space="preserve">https://www.habitat.org/restores</t>
  </si>
  <si>
    <t xml:space="preserve">https://thegreenmissioninc.com/the-lumber-market-in-2026/</t>
  </si>
  <si>
    <t xml:space="preserve">https://www.atd.com/about-us/article/we-are-american-tire-distributors/</t>
  </si>
  <si>
    <t xml:space="preserve">https://www.ustires.org/advocacy/tire-recycling-markets</t>
  </si>
  <si>
    <t xml:space="preserve">https://www.moderntiredealer.com/home/news/55263033/mtds-facts-issue-examines-us-tire-market</t>
  </si>
  <si>
    <t xml:space="preserve">https://resources.energybin.com/solar-resources/global-solar-panel-resale-poised-to-take-off-despite-challenges</t>
  </si>
  <si>
    <t xml:space="preserve">https://www.epa.gov/hw/solar-panel-frequent-questions</t>
  </si>
  <si>
    <t xml:space="preserve">https://www.secondsol.com/en/index.htm</t>
  </si>
  <si>
    <t xml:space="preserve">https://www.bizbuysell.com/blog/2025-year-in-review/</t>
  </si>
  <si>
    <t xml:space="preserve">https://blog.acquire.com/acquire-com-biannual-acquisition-multiples-report-jan-2026/</t>
  </si>
  <si>
    <t xml:space="preserve">https://ctacquisitions.com/guides/small-business-ma-statistics-2026/</t>
  </si>
  <si>
    <t xml:space="preserve">https://greaseconnections.com/used-cooking-oil-pricing-guide/</t>
  </si>
  <si>
    <t xml:space="preserve">https://thejacobsen.com/about/methodology/uco-spec/</t>
  </si>
  <si>
    <t xml:space="preserve">https://www.argusmedia.com/en/methodology/key-commodity-prices/argus-us-uco-price-assessments</t>
  </si>
  <si>
    <t xml:space="preserve">https://www.bankvogue.com/blog/credential-clothing-bale-guide-for-buying/</t>
  </si>
  <si>
    <t xml:space="preserve">https://www.buffaloexportllc.com/credentialclothing.html</t>
  </si>
  <si>
    <t xml:space="preserve">https://resale.queenofraw.com/</t>
  </si>
  <si>
    <t xml:space="preserve">https://www.container-xchange.com/pricing</t>
  </si>
  <si>
    <t xml:space="preserve">https://www.container-xchange.com/blog/one-way-container</t>
  </si>
  <si>
    <t xml:space="preserve">https://containerone.net/blogs/news/how-much-does-a-shipping-container-cost-complete-2026-price-breakdown</t>
  </si>
  <si>
    <t xml:space="preserve">https://hashrateindex.com/blog/top-10-bitcoin-mining-asic-machines-for-2026/</t>
  </si>
  <si>
    <t xml:space="preserve">https://kaboomracks.com/faq/</t>
  </si>
  <si>
    <t xml:space="preserve">https://www.theblock.co/post/365793/trump-tariffs-bitcoin-miners</t>
  </si>
  <si>
    <t xml:space="preserve">https://neuappliancewholesale.com/pages/best-buy-appliance-liquidation-program</t>
  </si>
  <si>
    <t xml:space="preserve">https://neuappliancewholesale.com/pages/wholesale-appliance-liquidation-programs</t>
  </si>
  <si>
    <t xml:space="preserve">https://www.ha.com/information/about-auction-archives.s</t>
  </si>
  <si>
    <t xml:space="preserve">https://www.pcgs.com/publicapi</t>
  </si>
  <si>
    <t xml:space="preserve">https://www.cgccomics.com/population-report/</t>
  </si>
  <si>
    <t xml:space="preserve">https://dcli.com/daily-market-rates/</t>
  </si>
  <si>
    <t xml:space="preserve">https://uiia.intermodal.org/documents/uiia/newuiia-Home.pdf</t>
  </si>
  <si>
    <t xml:space="preserve">https://avinode.com/pricing/</t>
  </si>
  <si>
    <t xml:space="preserve">https://nbaa.org/aircraft-operations/part-135/air-charter-brokers/14-cfr-part-295-air-charter-broker-questions-answers/</t>
  </si>
  <si>
    <t xml:space="preserve">https://theflyingengineer.com/private-jet-empty-legs/</t>
  </si>
  <si>
    <t xml:space="preserve">https://retipster.com/dodd-frank/</t>
  </si>
  <si>
    <t xml:space="preserve">https://www.landwatch.com/land</t>
  </si>
  <si>
    <t xml:space="preserve">https://www.landwatch.com/land/listed-60-days</t>
  </si>
  <si>
    <t xml:space="preserve">https://www.awex.com.au/auction/</t>
  </si>
  <si>
    <t xml:space="preserve">https://www.sheepcentral.com/wool-prices-tumble-under-weight-of-bigger-offering/</t>
  </si>
  <si>
    <t xml:space="preserve">https://www.ams.usda.gov/mnreports/nw_ls444.txt</t>
  </si>
  <si>
    <t xml:space="preserve">https://www.stocktitan.net/sec-filings/FCFS/10-k-first-cash-holdings-inc-files-annual-report-b004a84f37ec.html</t>
  </si>
  <si>
    <t xml:space="preserve">https://pawn-software.com/pawn-licensing-us.htm</t>
  </si>
  <si>
    <t xml:space="preserve">https://www.leaflink.com/press/leaflink-marks-a-decade-of-powering-cannabis-commerce-growth-across-34-markets-and-billions-in-sales/</t>
  </si>
  <si>
    <t xml:space="preserve">https://www.leaflink.com/press/leaflinks-2025-wholesale-cannabis-pricing-guide-now-available/</t>
  </si>
  <si>
    <t xml:space="preserve">https://www.cannabisbenchmarks.com/reports/</t>
  </si>
  <si>
    <t xml:space="preserve">https://aviation.partsbase.com/partsbase-landing-page-homepage/</t>
  </si>
  <si>
    <t xml:space="preserve">https://www.snsinsider.com/reports/used-serviceable-material-market-8691</t>
  </si>
  <si>
    <t xml:space="preserve">https://www.aviationsuppliers.org/asa-100</t>
  </si>
  <si>
    <t xml:space="preserve">https://xs-supply.com/pages/sell</t>
  </si>
  <si>
    <t xml:space="preserve">https://simasgovlaw.com/dont-get-caught-without-a-california-pharmacy-wholesaler-license/</t>
  </si>
  <si>
    <t xml:space="preserve">https://www.labx.com/categories/reagents-and-synthesis</t>
  </si>
  <si>
    <t xml:space="preserve">https://circleid.com/posts/2025-ipv4-price-trends-2026-predictions</t>
  </si>
  <si>
    <t xml:space="preserve">https://www.ipxo.com/blog/ipv4-price-history/</t>
  </si>
  <si>
    <t xml:space="preserve">https://www.liv-ex.com/liv-ex-membership-terms/</t>
  </si>
  <si>
    <t xml:space="preserve">https://www.liv-ex.com/lwin/</t>
  </si>
  <si>
    <t xml:space="preserve">https://www.winebid.com/Help/WhyWineBid</t>
  </si>
  <si>
    <t xml:space="preserve">https://www.thedrinksbusiness.com/2025/03/calls-mount-to-regulate-sham-scammer-whisky-cask-investment-industry/</t>
  </si>
  <si>
    <t xml:space="preserve">https://www.rakidzich.com/articles/is-airbnb-rental-arbitrage-legal-state-by-state-guide-2026</t>
  </si>
  <si>
    <t xml:space="preserve">https://www.airdna.co/vacation-rental-data/app/us</t>
  </si>
  <si>
    <t xml:space="preserve">https://www.bnbcalc.com/blog/short-term-rental-regulation/new-york-city-guide</t>
  </si>
  <si>
    <t xml:space="preserve">https://www.croplife.com/croplife-top-100/top-10-ag-retailers-with-the-most-locations/</t>
  </si>
  <si>
    <t xml:space="preserve">https://www.nass.usda.gov/Charts_and_Maps/Agricultural_Prices/prod1.php</t>
  </si>
  <si>
    <t xml:space="preserve">https://www.dotmed.com/features/stats.html</t>
  </si>
  <si>
    <t xml:space="preserve">https://centurionservice.com/buying/medical-auction-bidding</t>
  </si>
  <si>
    <t xml:space="preserve">https://relinkonline.com/blogs/homepage/navigating-regulatory-compliance-when-selling-used-medical-devices-what-vendors-need-to-know-in-2026</t>
  </si>
  <si>
    <t xml:space="preserve">https://www.mayerbrown.com/en/insights/publications/2025/10/navigating-the-gray-market-landscape</t>
  </si>
  <si>
    <t xml:space="preserve">https://goaura.com/blog/amazon-top-restricted-brands-in-2025</t>
  </si>
  <si>
    <t xml:space="preserve">https://www.turrentinebrokerage.com/wp-content/uploads/2026/03/Turrentine-Market-Update-3-26.pdf</t>
  </si>
  <si>
    <t xml:space="preserve">https://www.ecfr.gov/current/title-27/chapter-I/subchapter-A/part-24/subpart-D</t>
  </si>
  <si>
    <t xml:space="preserve">https://www.pressdemocrat.com/2026/01/23/wine-business-forecast-grapes-turrentine-moramarco-vinoshipper/</t>
  </si>
  <si>
    <t xml:space="preserve">https://verra.org/new-verra-program-fee-schedule-faqs/</t>
  </si>
  <si>
    <t xml:space="preserve">https://www.sylvera.com/blog/sylvera-state-of-carbon-credits-2025-market-shifts-from-volume-to-value</t>
  </si>
  <si>
    <t xml:space="preserve">https://www.xpansiv.com/trading-platforms/cbl</t>
  </si>
  <si>
    <t xml:space="preserve">https://www.morganlewis.com/pubs/2024/09/cftc-issues-final-guidance-on-listing-voluntary-carbon-credit-derivative-contracts</t>
  </si>
  <si>
    <t xml:space="preserve">https://www.digitalrefining.com/article/1000660/recoup-money-from-your-spent-catalyst</t>
  </si>
  <si>
    <t xml:space="preserve">https://www.govinfo.gov/content/pkg/CFR-2024-title40-vol29/pdf/CFR-2024-title40-vol29-sec266-70.pdf</t>
  </si>
  <si>
    <t xml:space="preserve">https://www.costar.com/article/66442661/how-to-handle-a-hotel-liquidation-sale</t>
  </si>
  <si>
    <t xml:space="preserve">https://hotelbusiness.com/u-s-hotel-transaction-volume-surges-in-2025-fueling-a-wave-of-renovation-and-conversion-activity/</t>
  </si>
  <si>
    <t xml:space="preserve">https://en.wikipedia.org/wiki/G2A</t>
  </si>
  <si>
    <t xml:space="preserve">https://kasepo.com/become-merhant-sell-on-kinguin/</t>
  </si>
  <si>
    <t xml:space="preserve">https://www.osborneclarke.com/insights/paris-court-rules-users-may-resell-games-purchased-steam</t>
  </si>
  <si>
    <t xml:space="preserve">https://kingscrowd.com/2025-investment-crowdfunding-annual-report/</t>
  </si>
  <si>
    <t xml:space="preserve">https://www.angellist.com/syndicates</t>
  </si>
  <si>
    <t xml:space="preserve">https://www.joinarc.com/guides/angel-syndicate</t>
  </si>
  <si>
    <t xml:space="preserve">https://royaltyexchange.com/faq</t>
  </si>
  <si>
    <t xml:space="preserve">https://altstreet.investments/platforms/reviews/songvest</t>
  </si>
  <si>
    <t xml:space="preserve">https://www.spotter.com/creator-capital</t>
  </si>
  <si>
    <t xml:space="preserve">https://hoteltechreport.com/news/hotel-bed-banks</t>
  </si>
  <si>
    <t xml:space="preserve">https://developer.hotelbeds.com/documentation/activities/knowledge-base/certification/</t>
  </si>
</sst>
</file>

<file path=xl/styles.xml><?xml version="1.0" encoding="utf-8"?>
<styleSheet xmlns="http://schemas.openxmlformats.org/spreadsheetml/2006/main">
  <numFmts count="5">
    <numFmt numFmtId="164" formatCode="General"/>
    <numFmt numFmtId="165" formatCode="0.00"/>
    <numFmt numFmtId="166" formatCode="General"/>
    <numFmt numFmtId="167" formatCode="0.0"/>
    <numFmt numFmtId="168" formatCode="0.0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sz val="10"/>
      <name val="Arial"/>
      <family val="2"/>
    </font>
    <font>
      <u val="single"/>
      <sz val="10"/>
      <color rgb="FF0563C1"/>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FFF00"/>
        <bgColor rgb="FFFFFF00"/>
      </patternFill>
    </fill>
    <fill>
      <patternFill patternType="solid">
        <fgColor rgb="FFF2F5FA"/>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top" textRotation="0" wrapText="true" indent="0" shrinkToFit="false"/>
      <protection locked="true" hidden="false"/>
    </xf>
    <xf numFmtId="165" fontId="9" fillId="3" borderId="0" xfId="0" applyFont="true" applyBorder="false" applyAlignment="true" applyProtection="false">
      <alignment horizontal="center"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6" fontId="6" fillId="0"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7" fontId="7" fillId="0" borderId="1" xfId="0" applyFont="true" applyBorder="true" applyAlignment="true" applyProtection="false">
      <alignment horizontal="center" vertical="top" textRotation="0" wrapText="true" indent="0" shrinkToFit="false"/>
      <protection locked="true" hidden="false"/>
    </xf>
    <xf numFmtId="168"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7" fontId="6" fillId="0" borderId="1" xfId="0" applyFont="true" applyBorder="true" applyAlignment="true" applyProtection="false">
      <alignment horizontal="center" vertical="top" textRotation="0" wrapText="true" indent="0" shrinkToFit="false"/>
      <protection locked="true" hidden="false"/>
    </xf>
    <xf numFmtId="166" fontId="6" fillId="4"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center" vertical="top" textRotation="0" wrapText="true" indent="0" shrinkToFit="false"/>
      <protection locked="true" hidden="false"/>
    </xf>
    <xf numFmtId="166" fontId="7" fillId="4" borderId="1" xfId="0" applyFont="true" applyBorder="true" applyAlignment="true" applyProtection="false">
      <alignment horizontal="center" vertical="top" textRotation="0" wrapText="true" indent="0" shrinkToFit="false"/>
      <protection locked="true" hidden="false"/>
    </xf>
    <xf numFmtId="167" fontId="7" fillId="4" borderId="1" xfId="0" applyFont="true" applyBorder="true" applyAlignment="true" applyProtection="false">
      <alignment horizontal="center" vertical="top" textRotation="0" wrapText="true" indent="0" shrinkToFit="false"/>
      <protection locked="true" hidden="false"/>
    </xf>
    <xf numFmtId="168" fontId="7" fillId="4" borderId="1" xfId="0" applyFont="true" applyBorder="true" applyAlignment="true" applyProtection="false">
      <alignment horizontal="center" vertical="top" textRotation="0" wrapText="true" indent="0" shrinkToFit="false"/>
      <protection locked="true" hidden="false"/>
    </xf>
    <xf numFmtId="165" fontId="7" fillId="4" borderId="1" xfId="0" applyFont="true" applyBorder="true" applyAlignment="true" applyProtection="false">
      <alignment horizontal="center" vertical="top" textRotation="0" wrapText="true" indent="0" shrinkToFit="false"/>
      <protection locked="true" hidden="false"/>
    </xf>
    <xf numFmtId="167" fontId="6" fillId="4" borderId="1" xfId="0" applyFont="true" applyBorder="true" applyAlignment="true" applyProtection="false">
      <alignment horizontal="center"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3">
    <dxf>
      <fill>
        <patternFill patternType="solid">
          <fgColor rgb="FF1F3A5F"/>
          <bgColor rgb="FF000000"/>
        </patternFill>
      </fill>
    </dxf>
    <dxf>
      <fill>
        <patternFill patternType="solid">
          <fgColor rgb="FFF2F5FA"/>
          <bgColor rgb="FF000000"/>
        </patternFill>
      </fill>
    </dxf>
    <dxf>
      <fill>
        <patternFill patternType="solid">
          <bgColor rgb="FF000000"/>
        </patternFill>
      </fill>
    </dxf>
    <dxf>
      <fill>
        <patternFill patternType="solid">
          <fgColor rgb="FFFFFFFF"/>
          <bgColor rgb="FF000000"/>
        </patternFill>
      </fill>
    </dxf>
    <dxf>
      <fill>
        <patternFill patternType="solid">
          <fgColor rgb="FF63BE7B"/>
          <bgColor rgb="FF000000"/>
        </patternFill>
      </fill>
    </dxf>
    <dxf>
      <fill>
        <patternFill patternType="solid">
          <fgColor rgb="FFCBDC81"/>
          <bgColor rgb="FF000000"/>
        </patternFill>
      </fill>
    </dxf>
    <dxf>
      <fill>
        <patternFill patternType="solid">
          <fgColor rgb="FFF8696B"/>
          <bgColor rgb="FF000000"/>
        </patternFill>
      </fill>
    </dxf>
    <dxf>
      <fill>
        <patternFill patternType="solid">
          <fgColor rgb="FFFCBF7B"/>
          <bgColor rgb="FF000000"/>
        </patternFill>
      </fill>
    </dxf>
    <dxf>
      <fill>
        <patternFill patternType="solid">
          <fgColor rgb="FF83C87D"/>
          <bgColor rgb="FF000000"/>
        </patternFill>
      </fill>
    </dxf>
    <dxf>
      <fill>
        <patternFill patternType="solid">
          <fgColor rgb="FFA2D07F"/>
          <bgColor rgb="FF000000"/>
        </patternFill>
      </fill>
    </dxf>
    <dxf>
      <fill>
        <patternFill patternType="solid">
          <fgColor rgb="FFC1D981"/>
          <bgColor rgb="FF000000"/>
        </patternFill>
      </fill>
    </dxf>
    <dxf>
      <fill>
        <patternFill patternType="solid">
          <fgColor rgb="FFE0E283"/>
          <bgColor rgb="FF000000"/>
        </patternFill>
      </fill>
    </dxf>
    <dxf>
      <fill>
        <patternFill patternType="solid">
          <fgColor rgb="FFF97E6F"/>
          <bgColor rgb="FF000000"/>
        </patternFill>
      </fill>
    </dxf>
    <dxf>
      <fill>
        <patternFill patternType="solid">
          <fgColor rgb="FFFA9473"/>
          <bgColor rgb="FF000000"/>
        </patternFill>
      </fill>
    </dxf>
    <dxf>
      <fill>
        <patternFill patternType="solid">
          <fgColor rgb="FFFBAA77"/>
          <bgColor rgb="FF000000"/>
        </patternFill>
      </fill>
    </dxf>
    <dxf>
      <fill>
        <patternFill patternType="solid">
          <fgColor rgb="FFFDD57F"/>
          <bgColor rgb="FF000000"/>
        </patternFill>
      </fill>
    </dxf>
    <dxf>
      <fill>
        <patternFill patternType="solid">
          <fgColor rgb="FFFFEB84"/>
          <bgColor rgb="FF000000"/>
        </patternFill>
      </fill>
    </dxf>
    <dxf>
      <fill>
        <patternFill patternType="solid">
          <fgColor rgb="FF7FC67D"/>
          <bgColor rgb="FF000000"/>
        </patternFill>
      </fill>
    </dxf>
    <dxf>
      <fill>
        <patternFill patternType="solid">
          <fgColor rgb="FF90CB7E"/>
          <bgColor rgb="FF000000"/>
        </patternFill>
      </fill>
    </dxf>
    <dxf>
      <fill>
        <patternFill patternType="solid">
          <fgColor rgb="FF94CC7E"/>
          <bgColor rgb="FF000000"/>
        </patternFill>
      </fill>
    </dxf>
    <dxf>
      <fill>
        <patternFill patternType="solid">
          <fgColor rgb="FFA1D07F"/>
          <bgColor rgb="FF000000"/>
        </patternFill>
      </fill>
    </dxf>
    <dxf>
      <fill>
        <patternFill patternType="solid">
          <fgColor rgb="FFA6D27F"/>
          <bgColor rgb="FF000000"/>
        </patternFill>
      </fill>
    </dxf>
    <dxf>
      <fill>
        <patternFill patternType="solid">
          <fgColor rgb="FFA9D380"/>
          <bgColor rgb="FF000000"/>
        </patternFill>
      </fill>
    </dxf>
    <dxf>
      <fill>
        <patternFill patternType="solid">
          <fgColor rgb="FFAFD480"/>
          <bgColor rgb="FF000000"/>
        </patternFill>
      </fill>
    </dxf>
    <dxf>
      <fill>
        <patternFill patternType="solid">
          <fgColor rgb="FFB4D680"/>
          <bgColor rgb="FF000000"/>
        </patternFill>
      </fill>
    </dxf>
    <dxf>
      <fill>
        <patternFill patternType="solid">
          <fgColor rgb="FFBED981"/>
          <bgColor rgb="FF000000"/>
        </patternFill>
      </fill>
    </dxf>
    <dxf>
      <fill>
        <patternFill patternType="solid">
          <fgColor rgb="FFC3DA81"/>
          <bgColor rgb="FF000000"/>
        </patternFill>
      </fill>
    </dxf>
    <dxf>
      <fill>
        <patternFill patternType="solid">
          <fgColor rgb="FFC7DB81"/>
          <bgColor rgb="FF000000"/>
        </patternFill>
      </fill>
    </dxf>
    <dxf>
      <fill>
        <patternFill patternType="solid">
          <fgColor rgb="FFD3DF82"/>
          <bgColor rgb="FF000000"/>
        </patternFill>
      </fill>
    </dxf>
    <dxf>
      <fill>
        <patternFill patternType="solid">
          <fgColor rgb="FFDAE182"/>
          <bgColor rgb="FF000000"/>
        </patternFill>
      </fill>
    </dxf>
    <dxf>
      <fill>
        <patternFill patternType="solid">
          <fgColor rgb="FFE3E383"/>
          <bgColor rgb="FF000000"/>
        </patternFill>
      </fill>
    </dxf>
    <dxf>
      <fill>
        <patternFill patternType="solid">
          <fgColor rgb="FFE8E583"/>
          <bgColor rgb="FF000000"/>
        </patternFill>
      </fill>
    </dxf>
    <dxf>
      <fill>
        <patternFill patternType="solid">
          <fgColor rgb="FFEBE583"/>
          <bgColor rgb="FF000000"/>
        </patternFill>
      </fill>
    </dxf>
    <dxf>
      <fill>
        <patternFill patternType="solid">
          <fgColor rgb="FFECE683"/>
          <bgColor rgb="FF000000"/>
        </patternFill>
      </fill>
    </dxf>
    <dxf>
      <fill>
        <patternFill patternType="solid">
          <fgColor rgb="FFF1E784"/>
          <bgColor rgb="FF000000"/>
        </patternFill>
      </fill>
    </dxf>
    <dxf>
      <fill>
        <patternFill patternType="solid">
          <fgColor rgb="FFF4E884"/>
          <bgColor rgb="FF000000"/>
        </patternFill>
      </fill>
    </dxf>
    <dxf>
      <fill>
        <patternFill patternType="solid">
          <fgColor rgb="FFF98D71"/>
          <bgColor rgb="FF000000"/>
        </patternFill>
      </fill>
    </dxf>
    <dxf>
      <fill>
        <patternFill patternType="solid">
          <fgColor rgb="FFFA9673"/>
          <bgColor rgb="FF000000"/>
        </patternFill>
      </fill>
    </dxf>
    <dxf>
      <fill>
        <patternFill patternType="solid">
          <fgColor rgb="FFFBA175"/>
          <bgColor rgb="FF000000"/>
        </patternFill>
      </fill>
    </dxf>
    <dxf>
      <fill>
        <patternFill patternType="solid">
          <fgColor rgb="FFFBAE78"/>
          <bgColor rgb="FF000000"/>
        </patternFill>
      </fill>
    </dxf>
    <dxf>
      <fill>
        <patternFill patternType="solid">
          <fgColor rgb="FFFBB279"/>
          <bgColor rgb="FF000000"/>
        </patternFill>
      </fill>
    </dxf>
    <dxf>
      <fill>
        <patternFill patternType="solid">
          <fgColor rgb="FFFCBC7B"/>
          <bgColor rgb="FF000000"/>
        </patternFill>
      </fill>
    </dxf>
    <dxf>
      <fill>
        <patternFill patternType="solid">
          <fgColor rgb="FFFCC17B"/>
          <bgColor rgb="FF000000"/>
        </patternFill>
      </fill>
    </dxf>
    <dxf>
      <fill>
        <patternFill patternType="solid">
          <fgColor rgb="FFFDC57C"/>
          <bgColor rgb="FF000000"/>
        </patternFill>
      </fill>
    </dxf>
    <dxf>
      <fill>
        <patternFill patternType="solid">
          <fgColor rgb="FFFDC67C"/>
          <bgColor rgb="FF000000"/>
        </patternFill>
      </fill>
    </dxf>
    <dxf>
      <fill>
        <patternFill patternType="solid">
          <fgColor rgb="FFFDC87D"/>
          <bgColor rgb="FF000000"/>
        </patternFill>
      </fill>
    </dxf>
    <dxf>
      <fill>
        <patternFill patternType="solid">
          <fgColor rgb="FFFDCA7D"/>
          <bgColor rgb="FF000000"/>
        </patternFill>
      </fill>
    </dxf>
    <dxf>
      <fill>
        <patternFill patternType="solid">
          <fgColor rgb="FFFDCC7E"/>
          <bgColor rgb="FF000000"/>
        </patternFill>
      </fill>
    </dxf>
    <dxf>
      <fill>
        <patternFill patternType="solid">
          <fgColor rgb="FFFEDD81"/>
          <bgColor rgb="FF000000"/>
        </patternFill>
      </fill>
    </dxf>
    <dxf>
      <fill>
        <patternFill patternType="solid">
          <fgColor rgb="FFFEE282"/>
          <bgColor rgb="FF000000"/>
        </patternFill>
      </fill>
    </dxf>
    <dxf>
      <fill>
        <patternFill patternType="solid">
          <fgColor rgb="FFFEE382"/>
          <bgColor rgb="FF000000"/>
        </patternFill>
      </fill>
    </dxf>
    <dxf>
      <fill>
        <patternFill patternType="solid">
          <fgColor rgb="FFFEE482"/>
          <bgColor rgb="FF000000"/>
        </patternFill>
      </fill>
    </dxf>
    <dxf>
      <fill>
        <patternFill patternType="solid">
          <fgColor rgb="FFFEE983"/>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5FA"/>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_rels/sheet8.xml.rels><?xml version="1.0" encoding="UTF-8"?>
<Relationships xmlns="http://schemas.openxmlformats.org/package/2006/relationships"><Relationship Id="rId1" Type="http://schemas.openxmlformats.org/officeDocument/2006/relationships/hyperlink" Target="https://featured.govdeals.com/by-the-numbers" TargetMode="External"/><Relationship Id="rId2" Type="http://schemas.openxmlformats.org/officeDocument/2006/relationships/hyperlink" Target="https://bidprowl.com/guides/govdeals-faq" TargetMode="External"/><Relationship Id="rId3" Type="http://schemas.openxmlformats.org/officeDocument/2006/relationships/hyperlink" Target="https://govauctions.app/guides/gsa-auctions-faq" TargetMode="External"/><Relationship Id="rId4" Type="http://schemas.openxmlformats.org/officeDocument/2006/relationships/hyperlink" Target="https://www.govplanet.com/buyer-faq" TargetMode="External"/><Relationship Id="rId5" Type="http://schemas.openxmlformats.org/officeDocument/2006/relationships/hyperlink" Target="https://www.royalfloraholland.com/en/buying-2/marketplace/become-a-customer" TargetMode="External"/><Relationship Id="rId6" Type="http://schemas.openxmlformats.org/officeDocument/2006/relationships/hyperlink" Target="https://www.floraldaily.com/article/9801629/nl-almost-eur5-billion-in-flowers-and-plants-traded-via-the-clock-in-2025/" TargetMode="External"/><Relationship Id="rId7" Type="http://schemas.openxmlformats.org/officeDocument/2006/relationships/hyperlink" Target="https://www.royalfloraholland.com/en/news-2026/week-13/royal-floraholland-succesvol-2025-productomzet-groeit-naar-5-4-miljard-euro" TargetMode="External"/><Relationship Id="rId8" Type="http://schemas.openxmlformats.org/officeDocument/2006/relationships/hyperlink" Target="https://www.faire.com/how-faire-works" TargetMode="External"/><Relationship Id="rId9" Type="http://schemas.openxmlformats.org/officeDocument/2006/relationships/hyperlink" Target="https://garnetmarketplace.com/marketplaces/ankorstore.html" TargetMode="External"/><Relationship Id="rId10" Type="http://schemas.openxmlformats.org/officeDocument/2006/relationships/hyperlink" Target="https://www.bidspotter.com/en-us/for-sale/food-and-beverage-equipment/restaurant-and-bar-equipment" TargetMode="External"/><Relationship Id="rId11" Type="http://schemas.openxmlformats.org/officeDocument/2006/relationships/hyperlink" Target="https://restaurantauctioncompany.com/faqs/" TargetMode="External"/><Relationship Id="rId12" Type="http://schemas.openxmlformats.org/officeDocument/2006/relationships/hyperlink" Target="https://datassential.com/resource/restaurant-closures-2025-trends-data/" TargetMode="External"/><Relationship Id="rId13" Type="http://schemas.openxmlformats.org/officeDocument/2006/relationships/hyperlink" Target="https://global-selling.mercadolibre.com/landing/pricing" TargetMode="External"/><Relationship Id="rId14" Type="http://schemas.openxmlformats.org/officeDocument/2006/relationships/hyperlink" Target="https://helpcenter.noon.partners/en/category/onboarding-and-registration/documents-required-to-sell-on-noon" TargetMode="External"/><Relationship Id="rId15" Type="http://schemas.openxmlformats.org/officeDocument/2006/relationships/hyperlink" Target="https://help.allegro.com/en/marketplaces" TargetMode="External"/><Relationship Id="rId16" Type="http://schemas.openxmlformats.org/officeDocument/2006/relationships/hyperlink" Target="https://bstock.com/blog/buyers-guide-mobile-storefronts-on-bstock/" TargetMode="External"/><Relationship Id="rId17" Type="http://schemas.openxmlformats.org/officeDocument/2006/relationships/hyperlink" Target="https://bstock.com/mobilecarrier/faq/" TargetMode="External"/><Relationship Id="rId18" Type="http://schemas.openxmlformats.org/officeDocument/2006/relationships/hyperlink" Target="https://sustainableelectronics.org/knowledge-base/ctia-grading-qa/" TargetMode="External"/><Relationship Id="rId19" Type="http://schemas.openxmlformats.org/officeDocument/2006/relationships/hyperlink" Target="https://www.ams.usda.gov/rules-regulations/paca/licensing" TargetMode="External"/><Relationship Id="rId20" Type="http://schemas.openxmlformats.org/officeDocument/2006/relationships/hyperlink" Target="https://mymarketnews.ams.usda.gov/mymarketnews-api" TargetMode="External"/><Relationship Id="rId21" Type="http://schemas.openxmlformats.org/officeDocument/2006/relationships/hyperlink" Target="https://www.nycfoodpolicy.org/hunts-point-distribution-center-brief-overview-spotlight-produce-market/" TargetMode="External"/><Relationship Id="rId22" Type="http://schemas.openxmlformats.org/officeDocument/2006/relationships/hyperlink" Target="https://www.globenewswire.com/news-release/2026/02/26/3246067/0/en/the-realreal-announces-fourth-quarter-and-full-year-2025-results.html" TargetMode="External"/><Relationship Id="rId23" Type="http://schemas.openxmlformats.org/officeDocument/2006/relationships/hyperlink" Target="https://www.underpriced.app/blog/the-realreal-consignment-guide-2026" TargetMode="External"/><Relationship Id="rId24" Type="http://schemas.openxmlformats.org/officeDocument/2006/relationships/hyperlink" Target="https://www.thriftandtell.com/guides/fashionphileselling" TargetMode="External"/><Relationship Id="rId25" Type="http://schemas.openxmlformats.org/officeDocument/2006/relationships/hyperlink" Target="https://www.grandviewresearch.com/industry-analysis/it-asset-disposition-market" TargetMode="External"/><Relationship Id="rId26" Type="http://schemas.openxmlformats.org/officeDocument/2006/relationships/hyperlink" Target="https://liquidtechnology.net/how-much-is-used-it-equipment-worth/" TargetMode="External"/><Relationship Id="rId27" Type="http://schemas.openxmlformats.org/officeDocument/2006/relationships/hyperlink" Target="https://www.sktes.com/news/what-is-r2v3" TargetMode="External"/><Relationship Id="rId28" Type="http://schemas.openxmlformats.org/officeDocument/2006/relationships/hyperlink" Target="https://www.go2paper.com/help/help.asp" TargetMode="External"/><Relationship Id="rId29" Type="http://schemas.openxmlformats.org/officeDocument/2006/relationships/hyperlink" Target="https://www.paperindex.com/faq" TargetMode="External"/><Relationship Id="rId30" Type="http://schemas.openxmlformats.org/officeDocument/2006/relationships/hyperlink" Target="https://sell.amazon.com/blog/brand-registry-requirements" TargetMode="External"/><Relationship Id="rId31" Type="http://schemas.openxmlformats.org/officeDocument/2006/relationships/hyperlink" Target="https://www.unicargo.com/de-minimis-ended-2026-tariffs-guide-amazon-fba/" TargetMode="External"/><Relationship Id="rId32" Type="http://schemas.openxmlformats.org/officeDocument/2006/relationships/hyperlink" Target="https://www.junglescout.com/resources/reports/amazon-seller-report-2025/" TargetMode="External"/><Relationship Id="rId33" Type="http://schemas.openxmlformats.org/officeDocument/2006/relationships/hyperlink" Target="https://www.pefa.com/how-to-buy-fish-with-the-pefa-auction-network/" TargetMode="External"/><Relationship Id="rId34" Type="http://schemas.openxmlformats.org/officeDocument/2006/relationships/hyperlink" Target="https://fishery-aquaculture-market-observatory.ec.europa.eu/en/country-and-species-profiles/country-profiles/netherlands" TargetMode="External"/><Relationship Id="rId35" Type="http://schemas.openxmlformats.org/officeDocument/2006/relationships/hyperlink" Target="https://www.pfex.org/auction/" TargetMode="External"/><Relationship Id="rId36" Type="http://schemas.openxmlformats.org/officeDocument/2006/relationships/hyperlink" Target="https://www.sourcengine.com/api-integrations" TargetMode="External"/><Relationship Id="rId37" Type="http://schemas.openxmlformats.org/officeDocument/2006/relationships/hyperlink" Target="https://nexar.com/api" TargetMode="External"/><Relationship Id="rId38" Type="http://schemas.openxmlformats.org/officeDocument/2006/relationships/hyperlink" Target="https://www.dasenic.com/blog/knowledgeHub/obsolete-components-in-2026-eol-list-shortage-statistics-what-to-do-about-it" TargetMode="External"/><Relationship Id="rId39" Type="http://schemas.openxmlformats.org/officeDocument/2006/relationships/hyperlink" Target="https://www.oxebridge.com/emma/erai-report-counterfeit-electronics-on-the-decline-despite-increase-in-sales/" TargetMode="External"/><Relationship Id="rId40" Type="http://schemas.openxmlformats.org/officeDocument/2006/relationships/hyperlink" Target="https://www.hgpauction.com/biotech-pharmaceutical-auctions/" TargetMode="External"/><Relationship Id="rId41" Type="http://schemas.openxmlformats.org/officeDocument/2006/relationships/hyperlink" Target="https://www.labx.com/" TargetMode="External"/><Relationship Id="rId42" Type="http://schemas.openxmlformats.org/officeDocument/2006/relationships/hyperlink" Target="https://www.excedr.com/blog/laboratory-equipment-auctions" TargetMode="External"/><Relationship Id="rId43" Type="http://schemas.openxmlformats.org/officeDocument/2006/relationships/hyperlink" Target="https://www.salvex.com/" TargetMode="External"/><Relationship Id="rId44" Type="http://schemas.openxmlformats.org/officeDocument/2006/relationships/hyperlink" Target="https://fr8auctions.com/registration/" TargetMode="External"/><Relationship Id="rId45" Type="http://schemas.openxmlformats.org/officeDocument/2006/relationships/hyperlink" Target="https://liquidityservices.com/press-releases/liquidity-services-announces-fourth-quarter-fiscal-year-2025-0" TargetMode="External"/><Relationship Id="rId46" Type="http://schemas.openxmlformats.org/officeDocument/2006/relationships/hyperlink" Target="https://www.munichre.com/en/insights/mobility-and-transport/high-price-brand-protection.html" TargetMode="External"/><Relationship Id="rId47" Type="http://schemas.openxmlformats.org/officeDocument/2006/relationships/hyperlink" Target="https://www.style3d.ai/blog/what-are-fabric-jobbers-and-how-do-they-benefit-fashion-designers/" TargetMode="External"/><Relationship Id="rId48" Type="http://schemas.openxmlformats.org/officeDocument/2006/relationships/hyperlink" Target="https://www.nass.usda.gov/Newsroom/archive/2020/12-08-2020.php" TargetMode="External"/><Relationship Id="rId49" Type="http://schemas.openxmlformats.org/officeDocument/2006/relationships/hyperlink" Target="https://blog.landscapehub.com/how-to-source-nursery-products-wholesale-without-the-hassle" TargetMode="External"/><Relationship Id="rId50" Type="http://schemas.openxmlformats.org/officeDocument/2006/relationships/hyperlink" Target="https://www.plantant.com/" TargetMode="External"/><Relationship Id="rId51" Type="http://schemas.openxmlformats.org/officeDocument/2006/relationships/hyperlink" Target="https://www.svebio.se/en/press/pressmeddelanden/increased-volumes-traded-international-biomass-exchange/" TargetMode="External"/><Relationship Id="rId52" Type="http://schemas.openxmlformats.org/officeDocument/2006/relationships/hyperlink" Target="https://www.baltpool.eu/en/biomass-exchange/how-to-trade/" TargetMode="External"/><Relationship Id="rId53" Type="http://schemas.openxmlformats.org/officeDocument/2006/relationships/hyperlink" Target="https://www.centraldispatch.com/" TargetMode="External"/><Relationship Id="rId54" Type="http://schemas.openxmlformats.org/officeDocument/2006/relationships/hyperlink" Target="https://www.ccjdigital.com/economic-trends/freight-demand/article/15834395/how-much-does-it-cost-to-ship-a-car-in-2026-rates-trends" TargetMode="External"/><Relationship Id="rId55" Type="http://schemas.openxmlformats.org/officeDocument/2006/relationships/hyperlink" Target="https://superdispatch.com/blog/carrier-insurance/" TargetMode="External"/><Relationship Id="rId56" Type="http://schemas.openxmlformats.org/officeDocument/2006/relationships/hyperlink" Target="https://opentug.com/blog/comprehensive-guide-to-barge-rates" TargetMode="External"/><Relationship Id="rId57" Type="http://schemas.openxmlformats.org/officeDocument/2006/relationships/hyperlink" Target="https://agtransport.usda.gov/stories/s/Barge-Dashboard/965a-yzgy/" TargetMode="External"/><Relationship Id="rId58" Type="http://schemas.openxmlformats.org/officeDocument/2006/relationships/hyperlink" Target="https://www.ams.usda.gov/sites/default/files/media/GTR08062026.pdf" TargetMode="External"/><Relationship Id="rId59" Type="http://schemas.openxmlformats.org/officeDocument/2006/relationships/hyperlink" Target="https://canopymanagement.com/tiktok-shop-eligibility-what-you-need-to-get-started/" TargetMode="External"/><Relationship Id="rId60" Type="http://schemas.openxmlformats.org/officeDocument/2006/relationships/hyperlink" Target="https://delzonic.com/blogs/tiktok-shop-fee-increase-2026/" TargetMode="External"/><Relationship Id="rId61" Type="http://schemas.openxmlformats.org/officeDocument/2006/relationships/hyperlink" Target="https://redstagfulfillment.com/how-many-tiktok-shop-sellers/" TargetMode="External"/><Relationship Id="rId62" Type="http://schemas.openxmlformats.org/officeDocument/2006/relationships/hyperlink" Target="https://www.dnr.wa.gov/programs-and-services/product-sales-and-leasing/timber-sales/timber-auction-results" TargetMode="External"/><Relationship Id="rId63" Type="http://schemas.openxmlformats.org/officeDocument/2006/relationships/hyperlink" Target="https://www.oregon.gov/odf/working/pages/timbersales.aspx" TargetMode="External"/><Relationship Id="rId64" Type="http://schemas.openxmlformats.org/officeDocument/2006/relationships/hyperlink" Target="https://www.fs.usda.gov/about-agency/accomplishments" TargetMode="External"/><Relationship Id="rId65" Type="http://schemas.openxmlformats.org/officeDocument/2006/relationships/hyperlink" Target="https://timbermart-south.com/" TargetMode="External"/><Relationship Id="rId66" Type="http://schemas.openxmlformats.org/officeDocument/2006/relationships/hyperlink" Target="https://bountyjobs.com/recruiter-faq" TargetMode="External"/><Relationship Id="rId67" Type="http://schemas.openxmlformats.org/officeDocument/2006/relationships/hyperlink" Target="https://topechelon.com/product/te-network/" TargetMode="External"/><Relationship Id="rId68" Type="http://schemas.openxmlformats.org/officeDocument/2006/relationships/hyperlink" Target="https://www.paraform.com/blog/contingency-recruiting-guide" TargetMode="External"/><Relationship Id="rId69" Type="http://schemas.openxmlformats.org/officeDocument/2006/relationships/hyperlink" Target="https://www.ams.usda.gov/mnreports/ams_2904.pdf" TargetMode="External"/><Relationship Id="rId70" Type="http://schemas.openxmlformats.org/officeDocument/2006/relationships/hyperlink" Target="https://haywireag.com/prices.html" TargetMode="External"/><Relationship Id="rId71" Type="http://schemas.openxmlformats.org/officeDocument/2006/relationships/hyperlink" Target="https://www.rockvalleyhay.com/web/faqs/" TargetMode="External"/><Relationship Id="rId72" Type="http://schemas.openxmlformats.org/officeDocument/2006/relationships/hyperlink" Target="https://www.repackify.com/blog/what-is-a-gma-pallet-48x40-standard-grades-pricing" TargetMode="External"/><Relationship Id="rId73" Type="http://schemas.openxmlformats.org/officeDocument/2006/relationships/hyperlink" Target="https://usedpalletrecycling.com/blog/2026-used-pallet-pricing-report" TargetMode="External"/><Relationship Id="rId74" Type="http://schemas.openxmlformats.org/officeDocument/2006/relationships/hyperlink" Target="https://www.48forty.com/company-48forty" TargetMode="External"/><Relationship Id="rId75" Type="http://schemas.openxmlformats.org/officeDocument/2006/relationships/hyperlink" Target="https://stockx.com/about/stockxs-midyear-trend-report-has-asics-and-salomon-among-fastest-growing-sneaker-brands-sees-new-records-for-labubu-and-triple-digit-sales-growth-for-trading-cards/" TargetMode="External"/><Relationship Id="rId76" Type="http://schemas.openxmlformats.org/officeDocument/2006/relationships/hyperlink" Target="https://www.autoevolution.com/news/hot-wheels-super-treasure-hunt-prices-2025-vs-2024-253713.html" TargetMode="External"/><Relationship Id="rId77" Type="http://schemas.openxmlformats.org/officeDocument/2006/relationships/hyperlink" Target="https://www.iam-media.com/article/pop-mart-intensifies-anti-counterfeiting-efforts-labubu-products-fakes-the-rise-and-prices-decline" TargetMode="External"/><Relationship Id="rId78" Type="http://schemas.openxmlformats.org/officeDocument/2006/relationships/hyperlink" Target="https://www.prnewswire.com/news-releases/rebag-releases-its-sixth-annual-clair-report-a-comprehensive-luxury-appraisal-index-for-resale-302637452.html" TargetMode="External"/><Relationship Id="rId79" Type="http://schemas.openxmlformats.org/officeDocument/2006/relationships/hyperlink" Target="https://pages.ebay.com/authenticity-guarantee-handbags-seller" TargetMode="External"/><Relationship Id="rId80" Type="http://schemas.openxmlformats.org/officeDocument/2006/relationships/hyperlink" Target="https://www.globenewswire.com/news-release/2026/02/26/3246067/0/en/the-realreal-announces-fourth-quarter-and-full-year-2025-results.html" TargetMode="External"/><Relationship Id="rId81" Type="http://schemas.openxmlformats.org/officeDocument/2006/relationships/hyperlink" Target="https://www.cafeimports.com/north-america/blog/purchase-planning/coffee-ordering-faq/" TargetMode="External"/><Relationship Id="rId82" Type="http://schemas.openxmlformats.org/officeDocument/2006/relationships/hyperlink" Target="https://royalcoffee.com/how-to-buy/" TargetMode="External"/><Relationship Id="rId83" Type="http://schemas.openxmlformats.org/officeDocument/2006/relationships/hyperlink" Target="https://cupofexcellence.org/about-coe-auctions/" TargetMode="External"/><Relationship Id="rId84" Type="http://schemas.openxmlformats.org/officeDocument/2006/relationships/hyperlink" Target="http://resource-recycling.com/recycling/2026/09/09/bale-pricing-mostly-flat-for-september/" TargetMode="External"/><Relationship Id="rId85" Type="http://schemas.openxmlformats.org/officeDocument/2006/relationships/hyperlink" Target="https://www.recycledmaterials.org/wp-content/uploads/Guidelines-for-Paper-Stock-Revisions-Jan-2026-1.pdf" TargetMode="External"/><Relationship Id="rId86" Type="http://schemas.openxmlformats.org/officeDocument/2006/relationships/hyperlink" Target="https://www.balebid.com/" TargetMode="External"/><Relationship Id="rId87" Type="http://schemas.openxmlformats.org/officeDocument/2006/relationships/hyperlink" Target="https://cwsmarketing.com/faqs/faqs-us-customs-go-merchandise/" TargetMode="External"/><Relationship Id="rId88" Type="http://schemas.openxmlformats.org/officeDocument/2006/relationships/hyperlink" Target="https://www.ecfr.gov/current/title-19/chapter-I/part-127" TargetMode="External"/><Relationship Id="rId89" Type="http://schemas.openxmlformats.org/officeDocument/2006/relationships/hyperlink" Target="https://fr8auctions.com/turning-lost-freight-into-lucrative-opportunities/" TargetMode="External"/><Relationship Id="rId90" Type="http://schemas.openxmlformats.org/officeDocument/2006/relationships/hyperlink" Target="https://www.habitat.org/restores" TargetMode="External"/><Relationship Id="rId91" Type="http://schemas.openxmlformats.org/officeDocument/2006/relationships/hyperlink" Target="https://thegreenmissioninc.com/the-lumber-market-in-2026/" TargetMode="External"/><Relationship Id="rId92" Type="http://schemas.openxmlformats.org/officeDocument/2006/relationships/hyperlink" Target="https://www.atd.com/about-us/article/we-are-american-tire-distributors/" TargetMode="External"/><Relationship Id="rId93" Type="http://schemas.openxmlformats.org/officeDocument/2006/relationships/hyperlink" Target="https://www.ustires.org/advocacy/tire-recycling-markets" TargetMode="External"/><Relationship Id="rId94" Type="http://schemas.openxmlformats.org/officeDocument/2006/relationships/hyperlink" Target="https://www.moderntiredealer.com/home/news/55263033/mtds-facts-issue-examines-us-tire-market" TargetMode="External"/><Relationship Id="rId95" Type="http://schemas.openxmlformats.org/officeDocument/2006/relationships/hyperlink" Target="https://resources.energybin.com/solar-resources/global-solar-panel-resale-poised-to-take-off-despite-challenges" TargetMode="External"/><Relationship Id="rId96" Type="http://schemas.openxmlformats.org/officeDocument/2006/relationships/hyperlink" Target="https://www.epa.gov/hw/solar-panel-frequent-questions" TargetMode="External"/><Relationship Id="rId97" Type="http://schemas.openxmlformats.org/officeDocument/2006/relationships/hyperlink" Target="https://www.secondsol.com/en/index.htm" TargetMode="External"/><Relationship Id="rId98" Type="http://schemas.openxmlformats.org/officeDocument/2006/relationships/hyperlink" Target="https://www.bizbuysell.com/blog/2025-year-in-review/" TargetMode="External"/><Relationship Id="rId99" Type="http://schemas.openxmlformats.org/officeDocument/2006/relationships/hyperlink" Target="https://blog.acquire.com/acquire-com-biannual-acquisition-multiples-report-jan-2026/" TargetMode="External"/><Relationship Id="rId100" Type="http://schemas.openxmlformats.org/officeDocument/2006/relationships/hyperlink" Target="https://ctacquisitions.com/guides/small-business-ma-statistics-2026/" TargetMode="External"/><Relationship Id="rId101" Type="http://schemas.openxmlformats.org/officeDocument/2006/relationships/hyperlink" Target="https://greaseconnections.com/used-cooking-oil-pricing-guide/" TargetMode="External"/><Relationship Id="rId102" Type="http://schemas.openxmlformats.org/officeDocument/2006/relationships/hyperlink" Target="https://thejacobsen.com/about/methodology/uco-spec/" TargetMode="External"/><Relationship Id="rId103" Type="http://schemas.openxmlformats.org/officeDocument/2006/relationships/hyperlink" Target="https://www.argusmedia.com/en/methodology/key-commodity-prices/argus-us-uco-price-assessments" TargetMode="External"/><Relationship Id="rId104" Type="http://schemas.openxmlformats.org/officeDocument/2006/relationships/hyperlink" Target="https://www.bankvogue.com/blog/credential-clothing-bale-guide-for-buying/" TargetMode="External"/><Relationship Id="rId105" Type="http://schemas.openxmlformats.org/officeDocument/2006/relationships/hyperlink" Target="https://www.buffaloexportllc.com/credentialclothing.html" TargetMode="External"/><Relationship Id="rId106" Type="http://schemas.openxmlformats.org/officeDocument/2006/relationships/hyperlink" Target="https://resale.queenofraw.com/" TargetMode="External"/><Relationship Id="rId107" Type="http://schemas.openxmlformats.org/officeDocument/2006/relationships/hyperlink" Target="https://www.simulmedia.com/blog/expert-guide-to-remnant-inventory-and-tv-advertising-strategies" TargetMode="External"/><Relationship Id="rId108" Type="http://schemas.openxmlformats.org/officeDocument/2006/relationships/hyperlink" Target="https://www.container-xchange.com/pricing" TargetMode="External"/><Relationship Id="rId109" Type="http://schemas.openxmlformats.org/officeDocument/2006/relationships/hyperlink" Target="https://www.container-xchange.com/blog/one-way-container" TargetMode="External"/><Relationship Id="rId110" Type="http://schemas.openxmlformats.org/officeDocument/2006/relationships/hyperlink" Target="https://containerone.net/blogs/news/how-much-does-a-shipping-container-cost-complete-2026-price-breakdown" TargetMode="External"/><Relationship Id="rId111" Type="http://schemas.openxmlformats.org/officeDocument/2006/relationships/hyperlink" Target="https://hashrateindex.com/blog/top-10-bitcoin-mining-asic-machines-for-2026/" TargetMode="External"/><Relationship Id="rId112" Type="http://schemas.openxmlformats.org/officeDocument/2006/relationships/hyperlink" Target="https://kaboomracks.com/faq/" TargetMode="External"/><Relationship Id="rId113" Type="http://schemas.openxmlformats.org/officeDocument/2006/relationships/hyperlink" Target="https://www.theblock.co/post/365793/trump-tariffs-bitcoin-miners" TargetMode="External"/><Relationship Id="rId114" Type="http://schemas.openxmlformats.org/officeDocument/2006/relationships/hyperlink" Target="https://neuappliancewholesale.com/pages/best-buy-appliance-liquidation-program" TargetMode="External"/><Relationship Id="rId115" Type="http://schemas.openxmlformats.org/officeDocument/2006/relationships/hyperlink" Target="https://neuappliancewholesale.com/pages/wholesale-appliance-liquidation-programs" TargetMode="External"/><Relationship Id="rId116" Type="http://schemas.openxmlformats.org/officeDocument/2006/relationships/hyperlink" Target="https://www.ha.com/information/about-auction-archives.s" TargetMode="External"/><Relationship Id="rId117" Type="http://schemas.openxmlformats.org/officeDocument/2006/relationships/hyperlink" Target="https://www.pcgs.com/publicapi" TargetMode="External"/><Relationship Id="rId118" Type="http://schemas.openxmlformats.org/officeDocument/2006/relationships/hyperlink" Target="https://www.cgccomics.com/population-report/" TargetMode="External"/><Relationship Id="rId119" Type="http://schemas.openxmlformats.org/officeDocument/2006/relationships/hyperlink" Target="https://dcli.com/daily-market-rates/" TargetMode="External"/><Relationship Id="rId120" Type="http://schemas.openxmlformats.org/officeDocument/2006/relationships/hyperlink" Target="https://uiia.intermodal.org/documents/uiia/newuiia-Home.pdf" TargetMode="External"/><Relationship Id="rId121" Type="http://schemas.openxmlformats.org/officeDocument/2006/relationships/hyperlink" Target="https://avinode.com/pricing/" TargetMode="External"/><Relationship Id="rId122" Type="http://schemas.openxmlformats.org/officeDocument/2006/relationships/hyperlink" Target="https://nbaa.org/aircraft-operations/part-135/air-charter-brokers/14-cfr-part-295-air-charter-broker-questions-answers/" TargetMode="External"/><Relationship Id="rId123" Type="http://schemas.openxmlformats.org/officeDocument/2006/relationships/hyperlink" Target="https://theflyingengineer.com/private-jet-empty-legs/" TargetMode="External"/><Relationship Id="rId124" Type="http://schemas.openxmlformats.org/officeDocument/2006/relationships/hyperlink" Target="https://retipster.com/dodd-frank/" TargetMode="External"/><Relationship Id="rId125" Type="http://schemas.openxmlformats.org/officeDocument/2006/relationships/hyperlink" Target="https://www.landwatch.com/land" TargetMode="External"/><Relationship Id="rId126" Type="http://schemas.openxmlformats.org/officeDocument/2006/relationships/hyperlink" Target="https://www.landwatch.com/land/listed-60-days" TargetMode="External"/><Relationship Id="rId127" Type="http://schemas.openxmlformats.org/officeDocument/2006/relationships/hyperlink" Target="https://mymarketnews.ams.usda.gov/viewReport/3618" TargetMode="External"/><Relationship Id="rId128" Type="http://schemas.openxmlformats.org/officeDocument/2006/relationships/hyperlink" Target="https://www.awex.com.au/auction/" TargetMode="External"/><Relationship Id="rId129" Type="http://schemas.openxmlformats.org/officeDocument/2006/relationships/hyperlink" Target="https://www.sheepcentral.com/wool-prices-tumble-under-weight-of-bigger-offering/" TargetMode="External"/><Relationship Id="rId130" Type="http://schemas.openxmlformats.org/officeDocument/2006/relationships/hyperlink" Target="https://www.ams.usda.gov/mnreports/nw_ls444.txt" TargetMode="External"/><Relationship Id="rId131" Type="http://schemas.openxmlformats.org/officeDocument/2006/relationships/hyperlink" Target="https://www.stocktitan.net/sec-filings/FCFS/10-k-first-cash-holdings-inc-files-annual-report-b004a84f37ec.html" TargetMode="External"/><Relationship Id="rId132" Type="http://schemas.openxmlformats.org/officeDocument/2006/relationships/hyperlink" Target="https://pawn-software.com/pawn-licensing-us.htm" TargetMode="External"/><Relationship Id="rId133" Type="http://schemas.openxmlformats.org/officeDocument/2006/relationships/hyperlink" Target="https://www.leaflink.com/press/leaflink-marks-a-decade-of-powering-cannabis-commerce-growth-across-34-markets-and-billions-in-sales/" TargetMode="External"/><Relationship Id="rId134" Type="http://schemas.openxmlformats.org/officeDocument/2006/relationships/hyperlink" Target="https://www.leaflink.com/press/leaflinks-2025-wholesale-cannabis-pricing-guide-now-available/" TargetMode="External"/><Relationship Id="rId135" Type="http://schemas.openxmlformats.org/officeDocument/2006/relationships/hyperlink" Target="https://www.cannabisbenchmarks.com/reports/" TargetMode="External"/><Relationship Id="rId136" Type="http://schemas.openxmlformats.org/officeDocument/2006/relationships/hyperlink" Target="https://aviation.partsbase.com/partsbase-landing-page-homepage/" TargetMode="External"/><Relationship Id="rId137" Type="http://schemas.openxmlformats.org/officeDocument/2006/relationships/hyperlink" Target="https://www.snsinsider.com/reports/used-serviceable-material-market-8691" TargetMode="External"/><Relationship Id="rId138" Type="http://schemas.openxmlformats.org/officeDocument/2006/relationships/hyperlink" Target="https://www.aviationsuppliers.org/asa-100" TargetMode="External"/><Relationship Id="rId139" Type="http://schemas.openxmlformats.org/officeDocument/2006/relationships/hyperlink" Target="https://xs-supply.com/pages/sell" TargetMode="External"/><Relationship Id="rId140" Type="http://schemas.openxmlformats.org/officeDocument/2006/relationships/hyperlink" Target="https://simasgovlaw.com/dont-get-caught-without-a-california-pharmacy-wholesaler-license/" TargetMode="External"/><Relationship Id="rId141" Type="http://schemas.openxmlformats.org/officeDocument/2006/relationships/hyperlink" Target="https://www.labx.com/categories/reagents-and-synthesis" TargetMode="External"/><Relationship Id="rId142" Type="http://schemas.openxmlformats.org/officeDocument/2006/relationships/hyperlink" Target="https://circleid.com/posts/2025-ipv4-price-trends-2026-predictions" TargetMode="External"/><Relationship Id="rId143" Type="http://schemas.openxmlformats.org/officeDocument/2006/relationships/hyperlink" Target="https://www.ipxo.com/blog/ipv4-price-history/" TargetMode="External"/><Relationship Id="rId144" Type="http://schemas.openxmlformats.org/officeDocument/2006/relationships/hyperlink" Target="https://www.liv-ex.com/liv-ex-membership-terms/" TargetMode="External"/><Relationship Id="rId145" Type="http://schemas.openxmlformats.org/officeDocument/2006/relationships/hyperlink" Target="https://www.liv-ex.com/lwin/" TargetMode="External"/><Relationship Id="rId146" Type="http://schemas.openxmlformats.org/officeDocument/2006/relationships/hyperlink" Target="https://www.winebid.com/Help/WhyWineBid" TargetMode="External"/><Relationship Id="rId147" Type="http://schemas.openxmlformats.org/officeDocument/2006/relationships/hyperlink" Target="https://www.thedrinksbusiness.com/2025/03/calls-mount-to-regulate-sham-scammer-whisky-cask-investment-industry/" TargetMode="External"/><Relationship Id="rId148" Type="http://schemas.openxmlformats.org/officeDocument/2006/relationships/hyperlink" Target="https://www.rakidzich.com/articles/is-airbnb-rental-arbitrage-legal-state-by-state-guide-2026" TargetMode="External"/><Relationship Id="rId149" Type="http://schemas.openxmlformats.org/officeDocument/2006/relationships/hyperlink" Target="https://www.airdna.co/vacation-rental-data/app/us" TargetMode="External"/><Relationship Id="rId150" Type="http://schemas.openxmlformats.org/officeDocument/2006/relationships/hyperlink" Target="https://www.bnbcalc.com/blog/short-term-rental-regulation/new-york-city-guide" TargetMode="External"/><Relationship Id="rId151" Type="http://schemas.openxmlformats.org/officeDocument/2006/relationships/hyperlink" Target="https://www.croplife.com/croplife-top-100/top-10-ag-retailers-with-the-most-locations/" TargetMode="External"/><Relationship Id="rId152" Type="http://schemas.openxmlformats.org/officeDocument/2006/relationships/hyperlink" Target="https://www.nass.usda.gov/Charts_and_Maps/Agricultural_Prices/prod1.php" TargetMode="External"/><Relationship Id="rId153" Type="http://schemas.openxmlformats.org/officeDocument/2006/relationships/hyperlink" Target="https://www.dotmed.com/features/stats.html" TargetMode="External"/><Relationship Id="rId154" Type="http://schemas.openxmlformats.org/officeDocument/2006/relationships/hyperlink" Target="https://centurionservice.com/buying/medical-auction-bidding" TargetMode="External"/><Relationship Id="rId155" Type="http://schemas.openxmlformats.org/officeDocument/2006/relationships/hyperlink" Target="https://relinkonline.com/blogs/homepage/navigating-regulatory-compliance-when-selling-used-medical-devices-what-vendors-need-to-know-in-2026" TargetMode="External"/><Relationship Id="rId156" Type="http://schemas.openxmlformats.org/officeDocument/2006/relationships/hyperlink" Target="https://www.mayerbrown.com/en/insights/publications/2025/10/navigating-the-gray-market-landscape" TargetMode="External"/><Relationship Id="rId157" Type="http://schemas.openxmlformats.org/officeDocument/2006/relationships/hyperlink" Target="https://goaura.com/blog/amazon-top-restricted-brands-in-2025" TargetMode="External"/><Relationship Id="rId158" Type="http://schemas.openxmlformats.org/officeDocument/2006/relationships/hyperlink" Target="https://www.turrentinebrokerage.com/wp-content/uploads/2026/03/Turrentine-Market-Update-3-26.pdf" TargetMode="External"/><Relationship Id="rId159" Type="http://schemas.openxmlformats.org/officeDocument/2006/relationships/hyperlink" Target="https://www.ecfr.gov/current/title-27/chapter-I/subchapter-A/part-24/subpart-D" TargetMode="External"/><Relationship Id="rId160" Type="http://schemas.openxmlformats.org/officeDocument/2006/relationships/hyperlink" Target="https://www.pressdemocrat.com/2026/01/23/wine-business-forecast-grapes-turrentine-moramarco-vinoshipper/" TargetMode="External"/><Relationship Id="rId161" Type="http://schemas.openxmlformats.org/officeDocument/2006/relationships/hyperlink" Target="https://verra.org/new-verra-program-fee-schedule-faqs/" TargetMode="External"/><Relationship Id="rId162" Type="http://schemas.openxmlformats.org/officeDocument/2006/relationships/hyperlink" Target="https://www.sylvera.com/blog/sylvera-state-of-carbon-credits-2025-market-shifts-from-volume-to-value" TargetMode="External"/><Relationship Id="rId163" Type="http://schemas.openxmlformats.org/officeDocument/2006/relationships/hyperlink" Target="https://www.xpansiv.com/trading-platforms/cbl" TargetMode="External"/><Relationship Id="rId164" Type="http://schemas.openxmlformats.org/officeDocument/2006/relationships/hyperlink" Target="https://www.morganlewis.com/pubs/2024/09/cftc-issues-final-guidance-on-listing-voluntary-carbon-credit-derivative-contracts" TargetMode="External"/><Relationship Id="rId165" Type="http://schemas.openxmlformats.org/officeDocument/2006/relationships/hyperlink" Target="https://www.digitalrefining.com/article/1000660/recoup-money-from-your-spent-catalyst" TargetMode="External"/><Relationship Id="rId166" Type="http://schemas.openxmlformats.org/officeDocument/2006/relationships/hyperlink" Target="https://www.govinfo.gov/content/pkg/CFR-2024-title40-vol29/pdf/CFR-2024-title40-vol29-sec266-70.pdf" TargetMode="External"/><Relationship Id="rId167" Type="http://schemas.openxmlformats.org/officeDocument/2006/relationships/hyperlink" Target="https://usedbooths.com/how-it-works/" TargetMode="External"/><Relationship Id="rId168" Type="http://schemas.openxmlformats.org/officeDocument/2006/relationships/hyperlink" Target="https://propstore.com/general-faqs/" TargetMode="External"/><Relationship Id="rId169" Type="http://schemas.openxmlformats.org/officeDocument/2006/relationships/hyperlink" Target="https://www.costar.com/article/66442661/how-to-handle-a-hotel-liquidation-sale" TargetMode="External"/><Relationship Id="rId170" Type="http://schemas.openxmlformats.org/officeDocument/2006/relationships/hyperlink" Target="https://hotelbusiness.com/u-s-hotel-transaction-volume-surges-in-2025-fueling-a-wave-of-renovation-and-conversion-activity/" TargetMode="External"/><Relationship Id="rId171" Type="http://schemas.openxmlformats.org/officeDocument/2006/relationships/hyperlink" Target="https://en.wikipedia.org/wiki/G2A" TargetMode="External"/><Relationship Id="rId172" Type="http://schemas.openxmlformats.org/officeDocument/2006/relationships/hyperlink" Target="https://kasepo.com/become-merhant-sell-on-kinguin/" TargetMode="External"/><Relationship Id="rId173" Type="http://schemas.openxmlformats.org/officeDocument/2006/relationships/hyperlink" Target="https://www.osborneclarke.com/insights/paris-court-rules-users-may-resell-games-purchased-steam" TargetMode="External"/><Relationship Id="rId174" Type="http://schemas.openxmlformats.org/officeDocument/2006/relationships/hyperlink" Target="https://www.machinio.com/cat/anilox-rolls" TargetMode="External"/><Relationship Id="rId175" Type="http://schemas.openxmlformats.org/officeDocument/2006/relationships/hyperlink" Target="https://kingscrowd.com/2025-investment-crowdfunding-annual-report/" TargetMode="External"/><Relationship Id="rId176" Type="http://schemas.openxmlformats.org/officeDocument/2006/relationships/hyperlink" Target="https://www.angellist.com/syndicates" TargetMode="External"/><Relationship Id="rId177" Type="http://schemas.openxmlformats.org/officeDocument/2006/relationships/hyperlink" Target="https://www.joinarc.com/guides/angel-syndicate" TargetMode="External"/><Relationship Id="rId178" Type="http://schemas.openxmlformats.org/officeDocument/2006/relationships/hyperlink" Target="https://royaltyexchange.com/faq" TargetMode="External"/><Relationship Id="rId179" Type="http://schemas.openxmlformats.org/officeDocument/2006/relationships/hyperlink" Target="https://altstreet.investments/platforms/reviews/songvest" TargetMode="External"/><Relationship Id="rId180" Type="http://schemas.openxmlformats.org/officeDocument/2006/relationships/hyperlink" Target="https://www.spotter.com/creator-capital" TargetMode="External"/><Relationship Id="rId181" Type="http://schemas.openxmlformats.org/officeDocument/2006/relationships/hyperlink" Target="https://hoteltechreport.com/news/hotel-bed-banks" TargetMode="External"/><Relationship Id="rId182" Type="http://schemas.openxmlformats.org/officeDocument/2006/relationships/hyperlink" Target="https://developer.hotelbeds.com/documentation/activities/knowledge-base/certificatio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30"/>
  </cols>
  <sheetData>
    <row r="1" customFormat="false" ht="17.35" hidden="false" customHeight="false" outlineLevel="0" collapsed="false">
      <c r="A1" s="1" t="s">
        <v>0</v>
      </c>
    </row>
    <row r="2" customFormat="false" ht="15" hidden="false" customHeight="false" outlineLevel="0" collapsed="false">
      <c r="A2" s="2" t="s">
        <v>1</v>
      </c>
    </row>
    <row r="4" customFormat="false" ht="48" hidden="false" customHeight="true" outlineLevel="0" collapsed="false">
      <c r="A4" s="3" t="s">
        <v>2</v>
      </c>
      <c r="B4" s="4" t="s">
        <v>3</v>
      </c>
    </row>
    <row r="5" customFormat="false" ht="48" hidden="false" customHeight="true" outlineLevel="0" collapsed="false">
      <c r="A5" s="3" t="s">
        <v>4</v>
      </c>
      <c r="B5" s="4" t="s">
        <v>5</v>
      </c>
    </row>
    <row r="6" customFormat="false" ht="48" hidden="false" customHeight="true" outlineLevel="0" collapsed="false">
      <c r="A6" s="3" t="s">
        <v>6</v>
      </c>
      <c r="B6" s="4" t="s">
        <v>7</v>
      </c>
    </row>
    <row r="7" customFormat="false" ht="48" hidden="false" customHeight="true" outlineLevel="0" collapsed="false">
      <c r="A7" s="3" t="s">
        <v>8</v>
      </c>
      <c r="B7" s="4" t="s">
        <v>9</v>
      </c>
    </row>
    <row r="8" customFormat="false" ht="48" hidden="false" customHeight="true" outlineLevel="0" collapsed="false">
      <c r="A8" s="3" t="s">
        <v>10</v>
      </c>
      <c r="B8" s="4" t="s">
        <v>11</v>
      </c>
    </row>
    <row r="9" customFormat="false" ht="48" hidden="false" customHeight="true" outlineLevel="0" collapsed="false">
      <c r="A9" s="3" t="s">
        <v>12</v>
      </c>
      <c r="B9" s="4" t="s">
        <v>13</v>
      </c>
    </row>
    <row r="10" customFormat="false" ht="48" hidden="false" customHeight="true" outlineLevel="0" collapsed="false">
      <c r="A10" s="3" t="s">
        <v>14</v>
      </c>
      <c r="B10" s="4" t="s">
        <v>15</v>
      </c>
    </row>
    <row r="11" customFormat="false" ht="48" hidden="false" customHeight="true" outlineLevel="0" collapsed="false">
      <c r="A11" s="3" t="s">
        <v>16</v>
      </c>
      <c r="B11" s="4"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4"/>
    <col collapsed="false" customWidth="true" hidden="false" outlineLevel="0" max="3" min="3" style="0" width="16"/>
    <col collapsed="false" customWidth="true" hidden="false" outlineLevel="0" max="4" min="4" style="0" width="60"/>
    <col collapsed="false" customWidth="true" hidden="false" outlineLevel="0" max="11" min="5" style="0" width="16"/>
  </cols>
  <sheetData>
    <row r="1" customFormat="false" ht="17.35" hidden="false" customHeight="false" outlineLevel="0" collapsed="false">
      <c r="A1" s="1" t="s">
        <v>18</v>
      </c>
    </row>
    <row r="2" customFormat="false" ht="15" hidden="false" customHeight="false" outlineLevel="0" collapsed="false">
      <c r="A2" s="2" t="s">
        <v>19</v>
      </c>
    </row>
    <row r="3" customFormat="false" ht="42" hidden="false" customHeight="true" outlineLevel="0" collapsed="false">
      <c r="B3" s="5" t="s">
        <v>20</v>
      </c>
      <c r="C3" s="6" t="s">
        <v>21</v>
      </c>
      <c r="D3" s="6" t="s">
        <v>22</v>
      </c>
      <c r="E3" s="6" t="s">
        <v>23</v>
      </c>
      <c r="F3" s="6" t="s">
        <v>24</v>
      </c>
      <c r="G3" s="6" t="s">
        <v>25</v>
      </c>
      <c r="H3" s="6" t="s">
        <v>26</v>
      </c>
      <c r="I3" s="6" t="s">
        <v>27</v>
      </c>
      <c r="J3" s="6" t="s">
        <v>28</v>
      </c>
      <c r="K3" s="6" t="s">
        <v>29</v>
      </c>
    </row>
    <row r="4" customFormat="false" ht="15" hidden="false" customHeight="false" outlineLevel="0" collapsed="false">
      <c r="B4" s="3" t="s">
        <v>30</v>
      </c>
      <c r="C4" s="7" t="n">
        <v>1</v>
      </c>
      <c r="D4" s="7" t="n">
        <v>1</v>
      </c>
      <c r="E4" s="7" t="n">
        <v>1</v>
      </c>
      <c r="F4" s="7" t="n">
        <v>1</v>
      </c>
      <c r="G4" s="7" t="n">
        <v>1</v>
      </c>
      <c r="H4" s="7" t="n">
        <v>1</v>
      </c>
      <c r="I4" s="7" t="n">
        <v>1</v>
      </c>
      <c r="J4" s="7" t="n">
        <v>1</v>
      </c>
      <c r="K4" s="7" t="n">
        <v>1</v>
      </c>
    </row>
    <row r="5" customFormat="false" ht="15" hidden="false" customHeight="false" outlineLevel="0" collapsed="false">
      <c r="B5" s="8" t="s">
        <v>31</v>
      </c>
      <c r="C5" s="9" t="n">
        <f aca="false">SUM(C4:K4)</f>
        <v>9</v>
      </c>
    </row>
    <row r="7" customFormat="false" ht="15" hidden="false" customHeight="false" outlineLevel="0" collapsed="false">
      <c r="B7" s="5" t="s">
        <v>32</v>
      </c>
      <c r="C7" s="5" t="s">
        <v>33</v>
      </c>
    </row>
    <row r="8" customFormat="false" ht="15" hidden="false" customHeight="false" outlineLevel="0" collapsed="false">
      <c r="B8" s="8" t="s">
        <v>34</v>
      </c>
      <c r="C8" s="10" t="n">
        <v>1</v>
      </c>
      <c r="D8" s="2" t="s">
        <v>35</v>
      </c>
    </row>
    <row r="9" customFormat="false" ht="15" hidden="false" customHeight="false" outlineLevel="0" collapsed="false">
      <c r="B9" s="8" t="s">
        <v>36</v>
      </c>
      <c r="C9" s="10" t="n">
        <v>0.9</v>
      </c>
    </row>
    <row r="10" customFormat="false" ht="15" hidden="false" customHeight="false" outlineLevel="0" collapsed="false">
      <c r="B10" s="8" t="s">
        <v>37</v>
      </c>
      <c r="C10" s="10" t="n">
        <v>0.6</v>
      </c>
    </row>
    <row r="13" customFormat="false" ht="15" hidden="false" customHeight="false" outlineLevel="0" collapsed="false">
      <c r="B13" s="5" t="s">
        <v>38</v>
      </c>
      <c r="C13" s="5" t="s">
        <v>33</v>
      </c>
    </row>
    <row r="14" customFormat="false" ht="15" hidden="false" customHeight="false" outlineLevel="0" collapsed="false">
      <c r="B14" s="8" t="s">
        <v>39</v>
      </c>
      <c r="C14" s="10" t="n">
        <v>1</v>
      </c>
      <c r="D14" s="2" t="s">
        <v>40</v>
      </c>
    </row>
    <row r="15" customFormat="false" ht="15" hidden="false" customHeight="false" outlineLevel="0" collapsed="false">
      <c r="B15" s="8" t="s">
        <v>41</v>
      </c>
      <c r="C15" s="10" t="n">
        <v>0.95</v>
      </c>
    </row>
    <row r="16" customFormat="false" ht="15" hidden="false" customHeight="false" outlineLevel="0" collapsed="false">
      <c r="B16" s="8" t="s">
        <v>42</v>
      </c>
      <c r="C16" s="10" t="n">
        <v>0.7</v>
      </c>
    </row>
    <row r="17" customFormat="false" ht="15" hidden="false" customHeight="false" outlineLevel="0" collapsed="false">
      <c r="B17" s="8" t="s">
        <v>43</v>
      </c>
      <c r="C17" s="10" t="n">
        <v>0.6</v>
      </c>
    </row>
    <row r="18" customFormat="false" ht="15" hidden="false" customHeight="false" outlineLevel="0" collapsed="false">
      <c r="B18" s="8" t="s">
        <v>44</v>
      </c>
      <c r="C18" s="10" t="n">
        <v>0.4</v>
      </c>
    </row>
    <row r="19" customFormat="false" ht="15" hidden="false" customHeight="false" outlineLevel="0" collapsed="false">
      <c r="B19" s="8" t="s">
        <v>45</v>
      </c>
      <c r="C19" s="10" t="n">
        <v>0.1</v>
      </c>
    </row>
    <row r="21" customFormat="false" ht="15" hidden="false" customHeight="false" outlineLevel="0" collapsed="false">
      <c r="B21" s="2"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1"/>
    <col collapsed="false" customWidth="true" hidden="false" outlineLevel="0" max="3" min="3" style="0" width="40"/>
    <col collapsed="false" customWidth="true" hidden="false" outlineLevel="0" max="4" min="4" style="0" width="16"/>
    <col collapsed="false" customWidth="true" hidden="false" outlineLevel="0" max="5" min="5" style="0" width="12"/>
    <col collapsed="false" customWidth="true" hidden="false" outlineLevel="0" max="6" min="6" style="0" width="32"/>
    <col collapsed="false" customWidth="true" hidden="false" outlineLevel="0" max="15" min="7" style="0" width="8"/>
    <col collapsed="false" customWidth="true" hidden="false" outlineLevel="0" max="16" min="16" style="0" width="9"/>
    <col collapsed="false" customWidth="true" hidden="false" outlineLevel="0" max="17" min="17" style="0" width="11"/>
    <col collapsed="false" customWidth="true" hidden="false" outlineLevel="0" max="21" min="18" style="0" width="9"/>
    <col collapsed="false" customWidth="true" hidden="false" outlineLevel="0" max="22" min="22" style="0" width="10"/>
    <col collapsed="false" customWidth="true" hidden="false" outlineLevel="0" max="23" min="23" style="0" width="24"/>
    <col collapsed="false" customWidth="true" hidden="false" outlineLevel="0" max="24" min="24" style="0" width="10"/>
    <col collapsed="false" customWidth="true" hidden="false" outlineLevel="0" max="25" min="25" style="0" width="11"/>
    <col collapsed="false" customWidth="true" hidden="false" outlineLevel="0" max="26" min="26" style="0" width="22"/>
    <col collapsed="false" customWidth="true" hidden="false" outlineLevel="0" max="28" min="27" style="0" width="48"/>
    <col collapsed="false" customWidth="true" hidden="false" outlineLevel="0" max="29" min="29" style="0" width="44"/>
    <col collapsed="false" customWidth="true" hidden="false" outlineLevel="0" max="31" min="30" style="0" width="40"/>
    <col collapsed="false" customWidth="true" hidden="false" outlineLevel="0" max="32" min="32" style="0" width="30"/>
    <col collapsed="false" customWidth="true" hidden="false" outlineLevel="0" max="34" min="33" style="0" width="46"/>
    <col collapsed="false" customWidth="true" hidden="false" outlineLevel="0" max="35" min="35" style="0" width="14"/>
    <col collapsed="false" customWidth="true" hidden="false" outlineLevel="0" max="36" min="36" style="0" width="60"/>
  </cols>
  <sheetData>
    <row r="1" customFormat="false" ht="17.35" hidden="false" customHeight="false" outlineLevel="0" collapsed="false">
      <c r="A1" s="1" t="s">
        <v>47</v>
      </c>
    </row>
    <row r="2" customFormat="false" ht="15" hidden="false" customHeight="false" outlineLevel="0" collapsed="false">
      <c r="A2" s="2" t="s">
        <v>48</v>
      </c>
    </row>
    <row r="4" customFormat="false" ht="43.5" hidden="false" customHeight="true" outlineLevel="0" collapsed="false">
      <c r="A4" s="11" t="s">
        <v>49</v>
      </c>
      <c r="B4" s="11" t="s">
        <v>50</v>
      </c>
      <c r="C4" s="11" t="s">
        <v>51</v>
      </c>
      <c r="D4" s="11" t="s">
        <v>52</v>
      </c>
      <c r="E4" s="11" t="s">
        <v>53</v>
      </c>
      <c r="F4" s="11" t="s">
        <v>54</v>
      </c>
      <c r="G4" s="11" t="s">
        <v>55</v>
      </c>
      <c r="H4" s="11" t="s">
        <v>56</v>
      </c>
      <c r="I4" s="11" t="s">
        <v>57</v>
      </c>
      <c r="J4" s="11" t="s">
        <v>58</v>
      </c>
      <c r="K4" s="11" t="s">
        <v>59</v>
      </c>
      <c r="L4" s="11" t="s">
        <v>60</v>
      </c>
      <c r="M4" s="11" t="s">
        <v>61</v>
      </c>
      <c r="N4" s="11" t="s">
        <v>62</v>
      </c>
      <c r="O4" s="11" t="s">
        <v>63</v>
      </c>
      <c r="P4" s="11" t="s">
        <v>64</v>
      </c>
      <c r="Q4" s="11" t="s">
        <v>65</v>
      </c>
      <c r="R4" s="11" t="s">
        <v>66</v>
      </c>
      <c r="S4" s="11" t="s">
        <v>67</v>
      </c>
      <c r="T4" s="11" t="s">
        <v>68</v>
      </c>
      <c r="U4" s="11" t="s">
        <v>69</v>
      </c>
      <c r="V4" s="11" t="s">
        <v>70</v>
      </c>
      <c r="W4" s="11" t="s">
        <v>71</v>
      </c>
      <c r="X4" s="11" t="s">
        <v>72</v>
      </c>
      <c r="Y4" s="11" t="s">
        <v>73</v>
      </c>
      <c r="Z4" s="11" t="s">
        <v>74</v>
      </c>
      <c r="AA4" s="11" t="s">
        <v>75</v>
      </c>
      <c r="AB4" s="11" t="s">
        <v>76</v>
      </c>
      <c r="AC4" s="11" t="s">
        <v>77</v>
      </c>
      <c r="AD4" s="11" t="s">
        <v>78</v>
      </c>
      <c r="AE4" s="11" t="s">
        <v>79</v>
      </c>
      <c r="AF4" s="11" t="s">
        <v>80</v>
      </c>
      <c r="AG4" s="11" t="s">
        <v>81</v>
      </c>
      <c r="AH4" s="11" t="s">
        <v>82</v>
      </c>
      <c r="AI4" s="11" t="s">
        <v>83</v>
      </c>
      <c r="AJ4" s="11" t="s">
        <v>84</v>
      </c>
    </row>
    <row r="5" customFormat="false" ht="150" hidden="false" customHeight="true" outlineLevel="0" collapsed="false">
      <c r="A5" s="12" t="n">
        <f aca="false">RANK(Y5,$Y$5:$Y$71,0)</f>
        <v>1</v>
      </c>
      <c r="B5" s="13" t="s">
        <v>85</v>
      </c>
      <c r="C5" s="13" t="s">
        <v>86</v>
      </c>
      <c r="D5" s="13" t="s">
        <v>87</v>
      </c>
      <c r="E5" s="13" t="s">
        <v>88</v>
      </c>
      <c r="F5" s="13" t="s">
        <v>89</v>
      </c>
      <c r="G5" s="14" t="n">
        <v>3</v>
      </c>
      <c r="H5" s="14" t="n">
        <v>3</v>
      </c>
      <c r="I5" s="14" t="n">
        <v>3</v>
      </c>
      <c r="J5" s="14" t="n">
        <v>3</v>
      </c>
      <c r="K5" s="14" t="n">
        <v>3</v>
      </c>
      <c r="L5" s="14" t="n">
        <v>3</v>
      </c>
      <c r="M5" s="14" t="n">
        <v>1</v>
      </c>
      <c r="N5" s="14" t="n">
        <v>3</v>
      </c>
      <c r="O5" s="14" t="n">
        <v>3</v>
      </c>
      <c r="P5" s="15" t="n">
        <f aca="false">SUM(G5:O5)</f>
        <v>25</v>
      </c>
      <c r="Q5" s="16" t="n">
        <f aca="false">ROUND(SUMPRODUCT(G5:O5,Weights!$C$4:$K$4)/(3*Weights!$C$5)*100,1)</f>
        <v>92.6</v>
      </c>
      <c r="R5" s="15" t="s">
        <v>34</v>
      </c>
      <c r="S5" s="15" t="s">
        <v>34</v>
      </c>
      <c r="T5" s="15" t="s">
        <v>34</v>
      </c>
      <c r="U5" s="15" t="s">
        <v>34</v>
      </c>
      <c r="V5" s="17" t="n">
        <f aca="false">ROUND(INDEX(Weights!$C$8:$C$10,MATCH(R5,Weights!$B$8:$B$10,0))*INDEX(Weights!$C$8:$C$10,MATCH(S5,Weights!$B$8:$B$10,0))*INDEX(Weights!$C$8:$C$10,MATCH(T5,Weights!$B$8:$B$10,0))*INDEX(Weights!$C$8:$C$10,MATCH(U5,Weights!$B$8:$B$10,0)),3)</f>
        <v>1</v>
      </c>
      <c r="W5" s="13" t="s">
        <v>39</v>
      </c>
      <c r="X5" s="18" t="n">
        <f aca="false">INDEX(Weights!$C$14:$C$19,MATCH(W5,Weights!$B$14:$B$19,0))</f>
        <v>1</v>
      </c>
      <c r="Y5" s="19" t="n">
        <f aca="false">ROUND(Q5*V5*X5,1)</f>
        <v>92.6</v>
      </c>
      <c r="Z5" s="13" t="s">
        <v>90</v>
      </c>
      <c r="AA5" s="13" t="s">
        <v>91</v>
      </c>
      <c r="AB5" s="13" t="s">
        <v>92</v>
      </c>
      <c r="AC5" s="13" t="s">
        <v>93</v>
      </c>
      <c r="AD5" s="13" t="s">
        <v>94</v>
      </c>
      <c r="AE5" s="13" t="s">
        <v>95</v>
      </c>
      <c r="AF5" s="13" t="s">
        <v>96</v>
      </c>
      <c r="AG5" s="13" t="s">
        <v>97</v>
      </c>
      <c r="AH5" s="13" t="s">
        <v>98</v>
      </c>
      <c r="AI5" s="13" t="s">
        <v>99</v>
      </c>
      <c r="AJ5" s="13" t="s">
        <v>100</v>
      </c>
    </row>
    <row r="6" customFormat="false" ht="150" hidden="false" customHeight="true" outlineLevel="0" collapsed="false">
      <c r="A6" s="20" t="n">
        <f aca="false">RANK(Y6,$Y$5:$Y$71,0)</f>
        <v>2</v>
      </c>
      <c r="B6" s="21" t="s">
        <v>101</v>
      </c>
      <c r="C6" s="21" t="s">
        <v>102</v>
      </c>
      <c r="D6" s="21" t="s">
        <v>103</v>
      </c>
      <c r="E6" s="21" t="s">
        <v>104</v>
      </c>
      <c r="F6" s="21" t="s">
        <v>105</v>
      </c>
      <c r="G6" s="22" t="n">
        <v>3</v>
      </c>
      <c r="H6" s="22" t="n">
        <v>3</v>
      </c>
      <c r="I6" s="22" t="n">
        <v>2</v>
      </c>
      <c r="J6" s="22" t="n">
        <v>3</v>
      </c>
      <c r="K6" s="22" t="n">
        <v>3</v>
      </c>
      <c r="L6" s="22" t="n">
        <v>2</v>
      </c>
      <c r="M6" s="22" t="n">
        <v>3</v>
      </c>
      <c r="N6" s="22" t="n">
        <v>3</v>
      </c>
      <c r="O6" s="22" t="n">
        <v>3</v>
      </c>
      <c r="P6" s="23" t="n">
        <f aca="false">SUM(G6:O6)</f>
        <v>25</v>
      </c>
      <c r="Q6" s="24" t="n">
        <f aca="false">ROUND(SUMPRODUCT(G6:O6,Weights!$C$4:$K$4)/(3*Weights!$C$5)*100,1)</f>
        <v>92.6</v>
      </c>
      <c r="R6" s="23" t="s">
        <v>34</v>
      </c>
      <c r="S6" s="23" t="s">
        <v>34</v>
      </c>
      <c r="T6" s="23" t="s">
        <v>34</v>
      </c>
      <c r="U6" s="23" t="s">
        <v>34</v>
      </c>
      <c r="V6" s="25" t="n">
        <f aca="false">ROUND(INDEX(Weights!$C$8:$C$10,MATCH(R6,Weights!$B$8:$B$10,0))*INDEX(Weights!$C$8:$C$10,MATCH(S6,Weights!$B$8:$B$10,0))*INDEX(Weights!$C$8:$C$10,MATCH(T6,Weights!$B$8:$B$10,0))*INDEX(Weights!$C$8:$C$10,MATCH(U6,Weights!$B$8:$B$10,0)),3)</f>
        <v>1</v>
      </c>
      <c r="W6" s="21" t="s">
        <v>41</v>
      </c>
      <c r="X6" s="26" t="n">
        <f aca="false">INDEX(Weights!$C$14:$C$19,MATCH(W6,Weights!$B$14:$B$19,0))</f>
        <v>0.95</v>
      </c>
      <c r="Y6" s="27" t="n">
        <f aca="false">ROUND(Q6*V6*X6,1)</f>
        <v>88</v>
      </c>
      <c r="Z6" s="21" t="s">
        <v>106</v>
      </c>
      <c r="AA6" s="21" t="s">
        <v>107</v>
      </c>
      <c r="AB6" s="21" t="s">
        <v>108</v>
      </c>
      <c r="AC6" s="21" t="s">
        <v>109</v>
      </c>
      <c r="AD6" s="21" t="s">
        <v>110</v>
      </c>
      <c r="AE6" s="21" t="s">
        <v>111</v>
      </c>
      <c r="AF6" s="21" t="s">
        <v>112</v>
      </c>
      <c r="AG6" s="21" t="s">
        <v>113</v>
      </c>
      <c r="AH6" s="21" t="s">
        <v>114</v>
      </c>
      <c r="AI6" s="21" t="s">
        <v>99</v>
      </c>
      <c r="AJ6" s="21" t="s">
        <v>115</v>
      </c>
    </row>
    <row r="7" customFormat="false" ht="150" hidden="false" customHeight="true" outlineLevel="0" collapsed="false">
      <c r="A7" s="12" t="n">
        <f aca="false">RANK(Y7,$Y$5:$Y$71,0)</f>
        <v>3</v>
      </c>
      <c r="B7" s="13" t="s">
        <v>116</v>
      </c>
      <c r="C7" s="13" t="s">
        <v>117</v>
      </c>
      <c r="D7" s="13" t="s">
        <v>118</v>
      </c>
      <c r="E7" s="13" t="s">
        <v>119</v>
      </c>
      <c r="F7" s="13" t="s">
        <v>120</v>
      </c>
      <c r="G7" s="14" t="n">
        <v>1</v>
      </c>
      <c r="H7" s="14" t="n">
        <v>3</v>
      </c>
      <c r="I7" s="14" t="n">
        <v>3</v>
      </c>
      <c r="J7" s="14" t="n">
        <v>3</v>
      </c>
      <c r="K7" s="14" t="n">
        <v>3</v>
      </c>
      <c r="L7" s="14" t="n">
        <v>2</v>
      </c>
      <c r="M7" s="14" t="n">
        <v>3</v>
      </c>
      <c r="N7" s="14" t="n">
        <v>2</v>
      </c>
      <c r="O7" s="14" t="n">
        <v>3</v>
      </c>
      <c r="P7" s="15" t="n">
        <f aca="false">SUM(G7:O7)</f>
        <v>23</v>
      </c>
      <c r="Q7" s="16" t="n">
        <f aca="false">ROUND(SUMPRODUCT(G7:O7,Weights!$C$4:$K$4)/(3*Weights!$C$5)*100,1)</f>
        <v>85.2</v>
      </c>
      <c r="R7" s="15" t="s">
        <v>34</v>
      </c>
      <c r="S7" s="15" t="s">
        <v>34</v>
      </c>
      <c r="T7" s="15" t="s">
        <v>34</v>
      </c>
      <c r="U7" s="15" t="s">
        <v>34</v>
      </c>
      <c r="V7" s="17" t="n">
        <f aca="false">ROUND(INDEX(Weights!$C$8:$C$10,MATCH(R7,Weights!$B$8:$B$10,0))*INDEX(Weights!$C$8:$C$10,MATCH(S7,Weights!$B$8:$B$10,0))*INDEX(Weights!$C$8:$C$10,MATCH(T7,Weights!$B$8:$B$10,0))*INDEX(Weights!$C$8:$C$10,MATCH(U7,Weights!$B$8:$B$10,0)),3)</f>
        <v>1</v>
      </c>
      <c r="W7" s="13" t="s">
        <v>39</v>
      </c>
      <c r="X7" s="18" t="n">
        <f aca="false">INDEX(Weights!$C$14:$C$19,MATCH(W7,Weights!$B$14:$B$19,0))</f>
        <v>1</v>
      </c>
      <c r="Y7" s="19" t="n">
        <f aca="false">ROUND(Q7*V7*X7,1)</f>
        <v>85.2</v>
      </c>
      <c r="Z7" s="13" t="s">
        <v>121</v>
      </c>
      <c r="AA7" s="13" t="s">
        <v>122</v>
      </c>
      <c r="AB7" s="13" t="s">
        <v>123</v>
      </c>
      <c r="AC7" s="13" t="s">
        <v>124</v>
      </c>
      <c r="AD7" s="13" t="s">
        <v>125</v>
      </c>
      <c r="AE7" s="13" t="s">
        <v>126</v>
      </c>
      <c r="AF7" s="13" t="s">
        <v>127</v>
      </c>
      <c r="AG7" s="13" t="s">
        <v>128</v>
      </c>
      <c r="AH7" s="13" t="s">
        <v>129</v>
      </c>
      <c r="AI7" s="13" t="s">
        <v>130</v>
      </c>
      <c r="AJ7" s="13" t="s">
        <v>131</v>
      </c>
    </row>
    <row r="8" customFormat="false" ht="150" hidden="false" customHeight="true" outlineLevel="0" collapsed="false">
      <c r="A8" s="20" t="n">
        <f aca="false">RANK(Y8,$Y$5:$Y$71,0)</f>
        <v>3</v>
      </c>
      <c r="B8" s="21" t="s">
        <v>132</v>
      </c>
      <c r="C8" s="21" t="s">
        <v>133</v>
      </c>
      <c r="D8" s="21" t="s">
        <v>134</v>
      </c>
      <c r="E8" s="21" t="s">
        <v>88</v>
      </c>
      <c r="F8" s="21" t="s">
        <v>135</v>
      </c>
      <c r="G8" s="22" t="n">
        <v>3</v>
      </c>
      <c r="H8" s="22" t="n">
        <v>2</v>
      </c>
      <c r="I8" s="22" t="n">
        <v>3</v>
      </c>
      <c r="J8" s="22" t="n">
        <v>3</v>
      </c>
      <c r="K8" s="22" t="n">
        <v>3</v>
      </c>
      <c r="L8" s="22" t="n">
        <v>3</v>
      </c>
      <c r="M8" s="22" t="n">
        <v>1</v>
      </c>
      <c r="N8" s="22" t="n">
        <v>2</v>
      </c>
      <c r="O8" s="22" t="n">
        <v>3</v>
      </c>
      <c r="P8" s="23" t="n">
        <f aca="false">SUM(G8:O8)</f>
        <v>23</v>
      </c>
      <c r="Q8" s="24" t="n">
        <f aca="false">ROUND(SUMPRODUCT(G8:O8,Weights!$C$4:$K$4)/(3*Weights!$C$5)*100,1)</f>
        <v>85.2</v>
      </c>
      <c r="R8" s="23" t="s">
        <v>34</v>
      </c>
      <c r="S8" s="23" t="s">
        <v>34</v>
      </c>
      <c r="T8" s="23" t="s">
        <v>34</v>
      </c>
      <c r="U8" s="23" t="s">
        <v>34</v>
      </c>
      <c r="V8" s="25" t="n">
        <f aca="false">ROUND(INDEX(Weights!$C$8:$C$10,MATCH(R8,Weights!$B$8:$B$10,0))*INDEX(Weights!$C$8:$C$10,MATCH(S8,Weights!$B$8:$B$10,0))*INDEX(Weights!$C$8:$C$10,MATCH(T8,Weights!$B$8:$B$10,0))*INDEX(Weights!$C$8:$C$10,MATCH(U8,Weights!$B$8:$B$10,0)),3)</f>
        <v>1</v>
      </c>
      <c r="W8" s="21" t="s">
        <v>39</v>
      </c>
      <c r="X8" s="26" t="n">
        <f aca="false">INDEX(Weights!$C$14:$C$19,MATCH(W8,Weights!$B$14:$B$19,0))</f>
        <v>1</v>
      </c>
      <c r="Y8" s="27" t="n">
        <f aca="false">ROUND(Q8*V8*X8,1)</f>
        <v>85.2</v>
      </c>
      <c r="Z8" s="21" t="s">
        <v>136</v>
      </c>
      <c r="AA8" s="21" t="s">
        <v>137</v>
      </c>
      <c r="AB8" s="21" t="s">
        <v>138</v>
      </c>
      <c r="AC8" s="21" t="s">
        <v>139</v>
      </c>
      <c r="AD8" s="21" t="s">
        <v>140</v>
      </c>
      <c r="AE8" s="21" t="s">
        <v>141</v>
      </c>
      <c r="AF8" s="21" t="s">
        <v>142</v>
      </c>
      <c r="AG8" s="21" t="s">
        <v>143</v>
      </c>
      <c r="AH8" s="21" t="s">
        <v>144</v>
      </c>
      <c r="AI8" s="21" t="s">
        <v>145</v>
      </c>
      <c r="AJ8" s="21" t="s">
        <v>146</v>
      </c>
    </row>
    <row r="9" customFormat="false" ht="150" hidden="false" customHeight="true" outlineLevel="0" collapsed="false">
      <c r="A9" s="12" t="n">
        <f aca="false">RANK(Y9,$Y$5:$Y$71,0)</f>
        <v>5</v>
      </c>
      <c r="B9" s="13" t="s">
        <v>147</v>
      </c>
      <c r="C9" s="13" t="s">
        <v>148</v>
      </c>
      <c r="D9" s="13" t="s">
        <v>118</v>
      </c>
      <c r="E9" s="13" t="s">
        <v>119</v>
      </c>
      <c r="F9" s="13" t="s">
        <v>149</v>
      </c>
      <c r="G9" s="14" t="n">
        <v>3</v>
      </c>
      <c r="H9" s="14" t="n">
        <v>3</v>
      </c>
      <c r="I9" s="14" t="n">
        <v>2</v>
      </c>
      <c r="J9" s="14" t="n">
        <v>3</v>
      </c>
      <c r="K9" s="14" t="n">
        <v>3</v>
      </c>
      <c r="L9" s="14" t="n">
        <v>2</v>
      </c>
      <c r="M9" s="14" t="n">
        <v>3</v>
      </c>
      <c r="N9" s="14" t="n">
        <v>2</v>
      </c>
      <c r="O9" s="14" t="n">
        <v>3</v>
      </c>
      <c r="P9" s="15" t="n">
        <f aca="false">SUM(G9:O9)</f>
        <v>24</v>
      </c>
      <c r="Q9" s="16" t="n">
        <f aca="false">ROUND(SUMPRODUCT(G9:O9,Weights!$C$4:$K$4)/(3*Weights!$C$5)*100,1)</f>
        <v>88.9</v>
      </c>
      <c r="R9" s="15" t="s">
        <v>34</v>
      </c>
      <c r="S9" s="15" t="s">
        <v>34</v>
      </c>
      <c r="T9" s="15" t="s">
        <v>34</v>
      </c>
      <c r="U9" s="15" t="s">
        <v>34</v>
      </c>
      <c r="V9" s="17" t="n">
        <f aca="false">ROUND(INDEX(Weights!$C$8:$C$10,MATCH(R9,Weights!$B$8:$B$10,0))*INDEX(Weights!$C$8:$C$10,MATCH(S9,Weights!$B$8:$B$10,0))*INDEX(Weights!$C$8:$C$10,MATCH(T9,Weights!$B$8:$B$10,0))*INDEX(Weights!$C$8:$C$10,MATCH(U9,Weights!$B$8:$B$10,0)),3)</f>
        <v>1</v>
      </c>
      <c r="W9" s="13" t="s">
        <v>41</v>
      </c>
      <c r="X9" s="18" t="n">
        <f aca="false">INDEX(Weights!$C$14:$C$19,MATCH(W9,Weights!$B$14:$B$19,0))</f>
        <v>0.95</v>
      </c>
      <c r="Y9" s="19" t="n">
        <f aca="false">ROUND(Q9*V9*X9,1)</f>
        <v>84.5</v>
      </c>
      <c r="Z9" s="13" t="s">
        <v>150</v>
      </c>
      <c r="AA9" s="13" t="s">
        <v>151</v>
      </c>
      <c r="AB9" s="13" t="s">
        <v>152</v>
      </c>
      <c r="AC9" s="13" t="s">
        <v>153</v>
      </c>
      <c r="AD9" s="13" t="s">
        <v>154</v>
      </c>
      <c r="AE9" s="13" t="s">
        <v>155</v>
      </c>
      <c r="AF9" s="13" t="s">
        <v>127</v>
      </c>
      <c r="AG9" s="13" t="s">
        <v>156</v>
      </c>
      <c r="AH9" s="13" t="s">
        <v>157</v>
      </c>
      <c r="AI9" s="13" t="s">
        <v>145</v>
      </c>
      <c r="AJ9" s="13" t="s">
        <v>158</v>
      </c>
    </row>
    <row r="10" customFormat="false" ht="150" hidden="false" customHeight="true" outlineLevel="0" collapsed="false">
      <c r="A10" s="20" t="n">
        <f aca="false">RANK(Y10,$Y$5:$Y$71,0)</f>
        <v>5</v>
      </c>
      <c r="B10" s="21" t="s">
        <v>159</v>
      </c>
      <c r="C10" s="21" t="s">
        <v>160</v>
      </c>
      <c r="D10" s="21" t="s">
        <v>161</v>
      </c>
      <c r="E10" s="21" t="s">
        <v>88</v>
      </c>
      <c r="F10" s="21" t="s">
        <v>162</v>
      </c>
      <c r="G10" s="22" t="n">
        <v>2</v>
      </c>
      <c r="H10" s="22" t="n">
        <v>3</v>
      </c>
      <c r="I10" s="22" t="n">
        <v>2</v>
      </c>
      <c r="J10" s="22" t="n">
        <v>3</v>
      </c>
      <c r="K10" s="22" t="n">
        <v>3</v>
      </c>
      <c r="L10" s="22" t="n">
        <v>3</v>
      </c>
      <c r="M10" s="22" t="n">
        <v>2</v>
      </c>
      <c r="N10" s="22" t="n">
        <v>3</v>
      </c>
      <c r="O10" s="22" t="n">
        <v>3</v>
      </c>
      <c r="P10" s="23" t="n">
        <f aca="false">SUM(G10:O10)</f>
        <v>24</v>
      </c>
      <c r="Q10" s="24" t="n">
        <f aca="false">ROUND(SUMPRODUCT(G10:O10,Weights!$C$4:$K$4)/(3*Weights!$C$5)*100,1)</f>
        <v>88.9</v>
      </c>
      <c r="R10" s="23" t="s">
        <v>34</v>
      </c>
      <c r="S10" s="23" t="s">
        <v>34</v>
      </c>
      <c r="T10" s="23" t="s">
        <v>34</v>
      </c>
      <c r="U10" s="23" t="s">
        <v>34</v>
      </c>
      <c r="V10" s="25" t="n">
        <f aca="false">ROUND(INDEX(Weights!$C$8:$C$10,MATCH(R10,Weights!$B$8:$B$10,0))*INDEX(Weights!$C$8:$C$10,MATCH(S10,Weights!$B$8:$B$10,0))*INDEX(Weights!$C$8:$C$10,MATCH(T10,Weights!$B$8:$B$10,0))*INDEX(Weights!$C$8:$C$10,MATCH(U10,Weights!$B$8:$B$10,0)),3)</f>
        <v>1</v>
      </c>
      <c r="W10" s="21" t="s">
        <v>41</v>
      </c>
      <c r="X10" s="26" t="n">
        <f aca="false">INDEX(Weights!$C$14:$C$19,MATCH(W10,Weights!$B$14:$B$19,0))</f>
        <v>0.95</v>
      </c>
      <c r="Y10" s="27" t="n">
        <f aca="false">ROUND(Q10*V10*X10,1)</f>
        <v>84.5</v>
      </c>
      <c r="Z10" s="21" t="s">
        <v>163</v>
      </c>
      <c r="AA10" s="21" t="s">
        <v>164</v>
      </c>
      <c r="AB10" s="21" t="s">
        <v>165</v>
      </c>
      <c r="AC10" s="21" t="s">
        <v>166</v>
      </c>
      <c r="AD10" s="21" t="s">
        <v>167</v>
      </c>
      <c r="AE10" s="21" t="s">
        <v>168</v>
      </c>
      <c r="AF10" s="21" t="s">
        <v>169</v>
      </c>
      <c r="AG10" s="21" t="s">
        <v>170</v>
      </c>
      <c r="AH10" s="21" t="s">
        <v>171</v>
      </c>
      <c r="AI10" s="21" t="s">
        <v>172</v>
      </c>
      <c r="AJ10" s="21" t="s">
        <v>173</v>
      </c>
    </row>
    <row r="11" customFormat="false" ht="150" hidden="false" customHeight="true" outlineLevel="0" collapsed="false">
      <c r="A11" s="12" t="n">
        <f aca="false">RANK(Y11,$Y$5:$Y$71,0)</f>
        <v>7</v>
      </c>
      <c r="B11" s="13" t="s">
        <v>174</v>
      </c>
      <c r="C11" s="13" t="s">
        <v>175</v>
      </c>
      <c r="D11" s="13" t="s">
        <v>103</v>
      </c>
      <c r="E11" s="13" t="s">
        <v>104</v>
      </c>
      <c r="F11" s="13" t="s">
        <v>176</v>
      </c>
      <c r="G11" s="14" t="n">
        <v>3</v>
      </c>
      <c r="H11" s="14" t="n">
        <v>3</v>
      </c>
      <c r="I11" s="14" t="n">
        <v>2</v>
      </c>
      <c r="J11" s="14" t="n">
        <v>3</v>
      </c>
      <c r="K11" s="14" t="n">
        <v>3</v>
      </c>
      <c r="L11" s="14" t="n">
        <v>3</v>
      </c>
      <c r="M11" s="14" t="n">
        <v>3</v>
      </c>
      <c r="N11" s="14" t="n">
        <v>3</v>
      </c>
      <c r="O11" s="14" t="n">
        <v>3</v>
      </c>
      <c r="P11" s="15" t="n">
        <f aca="false">SUM(G11:O11)</f>
        <v>26</v>
      </c>
      <c r="Q11" s="16" t="n">
        <f aca="false">ROUND(SUMPRODUCT(G11:O11,Weights!$C$4:$K$4)/(3*Weights!$C$5)*100,1)</f>
        <v>96.3</v>
      </c>
      <c r="R11" s="15" t="s">
        <v>34</v>
      </c>
      <c r="S11" s="15" t="s">
        <v>34</v>
      </c>
      <c r="T11" s="15" t="s">
        <v>34</v>
      </c>
      <c r="U11" s="15" t="s">
        <v>36</v>
      </c>
      <c r="V11" s="17" t="n">
        <f aca="false">ROUND(INDEX(Weights!$C$8:$C$10,MATCH(R11,Weights!$B$8:$B$10,0))*INDEX(Weights!$C$8:$C$10,MATCH(S11,Weights!$B$8:$B$10,0))*INDEX(Weights!$C$8:$C$10,MATCH(T11,Weights!$B$8:$B$10,0))*INDEX(Weights!$C$8:$C$10,MATCH(U11,Weights!$B$8:$B$10,0)),3)</f>
        <v>0.9</v>
      </c>
      <c r="W11" s="13" t="s">
        <v>41</v>
      </c>
      <c r="X11" s="18" t="n">
        <f aca="false">INDEX(Weights!$C$14:$C$19,MATCH(W11,Weights!$B$14:$B$19,0))</f>
        <v>0.95</v>
      </c>
      <c r="Y11" s="19" t="n">
        <f aca="false">ROUND(Q11*V11*X11,1)</f>
        <v>82.3</v>
      </c>
      <c r="Z11" s="13" t="s">
        <v>177</v>
      </c>
      <c r="AA11" s="13" t="s">
        <v>178</v>
      </c>
      <c r="AB11" s="13" t="s">
        <v>179</v>
      </c>
      <c r="AC11" s="13" t="s">
        <v>180</v>
      </c>
      <c r="AD11" s="13" t="s">
        <v>181</v>
      </c>
      <c r="AE11" s="13" t="s">
        <v>182</v>
      </c>
      <c r="AF11" s="13" t="s">
        <v>183</v>
      </c>
      <c r="AG11" s="13" t="s">
        <v>184</v>
      </c>
      <c r="AH11" s="13" t="s">
        <v>185</v>
      </c>
      <c r="AI11" s="13" t="s">
        <v>145</v>
      </c>
      <c r="AJ11" s="13" t="s">
        <v>186</v>
      </c>
    </row>
    <row r="12" customFormat="false" ht="150" hidden="false" customHeight="true" outlineLevel="0" collapsed="false">
      <c r="A12" s="20" t="n">
        <f aca="false">RANK(Y12,$Y$5:$Y$71,0)</f>
        <v>8</v>
      </c>
      <c r="B12" s="21" t="s">
        <v>187</v>
      </c>
      <c r="C12" s="21" t="s">
        <v>188</v>
      </c>
      <c r="D12" s="21" t="s">
        <v>118</v>
      </c>
      <c r="E12" s="21" t="s">
        <v>88</v>
      </c>
      <c r="F12" s="21" t="s">
        <v>189</v>
      </c>
      <c r="G12" s="22" t="n">
        <v>1</v>
      </c>
      <c r="H12" s="22" t="n">
        <v>3</v>
      </c>
      <c r="I12" s="22" t="n">
        <v>3</v>
      </c>
      <c r="J12" s="22" t="n">
        <v>3</v>
      </c>
      <c r="K12" s="22" t="n">
        <v>3</v>
      </c>
      <c r="L12" s="22" t="n">
        <v>3</v>
      </c>
      <c r="M12" s="22" t="n">
        <v>1</v>
      </c>
      <c r="N12" s="22" t="n">
        <v>2</v>
      </c>
      <c r="O12" s="22" t="n">
        <v>3</v>
      </c>
      <c r="P12" s="23" t="n">
        <f aca="false">SUM(G12:O12)</f>
        <v>22</v>
      </c>
      <c r="Q12" s="24" t="n">
        <f aca="false">ROUND(SUMPRODUCT(G12:O12,Weights!$C$4:$K$4)/(3*Weights!$C$5)*100,1)</f>
        <v>81.5</v>
      </c>
      <c r="R12" s="23" t="s">
        <v>34</v>
      </c>
      <c r="S12" s="23" t="s">
        <v>34</v>
      </c>
      <c r="T12" s="23" t="s">
        <v>34</v>
      </c>
      <c r="U12" s="23" t="s">
        <v>34</v>
      </c>
      <c r="V12" s="25" t="n">
        <f aca="false">ROUND(INDEX(Weights!$C$8:$C$10,MATCH(R12,Weights!$B$8:$B$10,0))*INDEX(Weights!$C$8:$C$10,MATCH(S12,Weights!$B$8:$B$10,0))*INDEX(Weights!$C$8:$C$10,MATCH(T12,Weights!$B$8:$B$10,0))*INDEX(Weights!$C$8:$C$10,MATCH(U12,Weights!$B$8:$B$10,0)),3)</f>
        <v>1</v>
      </c>
      <c r="W12" s="21" t="s">
        <v>39</v>
      </c>
      <c r="X12" s="26" t="n">
        <f aca="false">INDEX(Weights!$C$14:$C$19,MATCH(W12,Weights!$B$14:$B$19,0))</f>
        <v>1</v>
      </c>
      <c r="Y12" s="27" t="n">
        <f aca="false">ROUND(Q12*V12*X12,1)</f>
        <v>81.5</v>
      </c>
      <c r="Z12" s="21" t="s">
        <v>190</v>
      </c>
      <c r="AA12" s="21" t="s">
        <v>191</v>
      </c>
      <c r="AB12" s="21" t="s">
        <v>192</v>
      </c>
      <c r="AC12" s="21" t="s">
        <v>193</v>
      </c>
      <c r="AD12" s="21" t="s">
        <v>194</v>
      </c>
      <c r="AE12" s="21" t="s">
        <v>195</v>
      </c>
      <c r="AF12" s="21" t="s">
        <v>196</v>
      </c>
      <c r="AG12" s="21" t="s">
        <v>197</v>
      </c>
      <c r="AH12" s="21" t="s">
        <v>198</v>
      </c>
      <c r="AI12" s="21" t="s">
        <v>130</v>
      </c>
      <c r="AJ12" s="21" t="s">
        <v>199</v>
      </c>
    </row>
    <row r="13" customFormat="false" ht="150" hidden="false" customHeight="true" outlineLevel="0" collapsed="false">
      <c r="A13" s="12" t="n">
        <f aca="false">RANK(Y13,$Y$5:$Y$71,0)</f>
        <v>9</v>
      </c>
      <c r="B13" s="13" t="s">
        <v>200</v>
      </c>
      <c r="C13" s="13" t="s">
        <v>201</v>
      </c>
      <c r="D13" s="13" t="s">
        <v>161</v>
      </c>
      <c r="E13" s="13" t="s">
        <v>88</v>
      </c>
      <c r="F13" s="13" t="s">
        <v>202</v>
      </c>
      <c r="G13" s="14" t="n">
        <v>2</v>
      </c>
      <c r="H13" s="14" t="n">
        <v>3</v>
      </c>
      <c r="I13" s="14" t="n">
        <v>3</v>
      </c>
      <c r="J13" s="14" t="n">
        <v>3</v>
      </c>
      <c r="K13" s="14" t="n">
        <v>3</v>
      </c>
      <c r="L13" s="14" t="n">
        <v>3</v>
      </c>
      <c r="M13" s="14" t="n">
        <v>1</v>
      </c>
      <c r="N13" s="14" t="n">
        <v>2</v>
      </c>
      <c r="O13" s="14" t="n">
        <v>3</v>
      </c>
      <c r="P13" s="15" t="n">
        <f aca="false">SUM(G13:O13)</f>
        <v>23</v>
      </c>
      <c r="Q13" s="16" t="n">
        <f aca="false">ROUND(SUMPRODUCT(G13:O13,Weights!$C$4:$K$4)/(3*Weights!$C$5)*100,1)</f>
        <v>85.2</v>
      </c>
      <c r="R13" s="15" t="s">
        <v>34</v>
      </c>
      <c r="S13" s="15" t="s">
        <v>34</v>
      </c>
      <c r="T13" s="15" t="s">
        <v>34</v>
      </c>
      <c r="U13" s="15" t="s">
        <v>34</v>
      </c>
      <c r="V13" s="17" t="n">
        <f aca="false">ROUND(INDEX(Weights!$C$8:$C$10,MATCH(R13,Weights!$B$8:$B$10,0))*INDEX(Weights!$C$8:$C$10,MATCH(S13,Weights!$B$8:$B$10,0))*INDEX(Weights!$C$8:$C$10,MATCH(T13,Weights!$B$8:$B$10,0))*INDEX(Weights!$C$8:$C$10,MATCH(U13,Weights!$B$8:$B$10,0)),3)</f>
        <v>1</v>
      </c>
      <c r="W13" s="13" t="s">
        <v>41</v>
      </c>
      <c r="X13" s="18" t="n">
        <f aca="false">INDEX(Weights!$C$14:$C$19,MATCH(W13,Weights!$B$14:$B$19,0))</f>
        <v>0.95</v>
      </c>
      <c r="Y13" s="19" t="n">
        <f aca="false">ROUND(Q13*V13*X13,1)</f>
        <v>80.9</v>
      </c>
      <c r="Z13" s="13" t="s">
        <v>203</v>
      </c>
      <c r="AA13" s="13" t="s">
        <v>204</v>
      </c>
      <c r="AB13" s="13" t="s">
        <v>205</v>
      </c>
      <c r="AC13" s="13" t="s">
        <v>206</v>
      </c>
      <c r="AD13" s="13" t="s">
        <v>207</v>
      </c>
      <c r="AE13" s="13" t="s">
        <v>208</v>
      </c>
      <c r="AF13" s="13" t="s">
        <v>209</v>
      </c>
      <c r="AG13" s="13" t="s">
        <v>210</v>
      </c>
      <c r="AH13" s="13" t="s">
        <v>211</v>
      </c>
      <c r="AI13" s="13" t="s">
        <v>145</v>
      </c>
      <c r="AJ13" s="13" t="s">
        <v>212</v>
      </c>
    </row>
    <row r="14" customFormat="false" ht="150" hidden="false" customHeight="true" outlineLevel="0" collapsed="false">
      <c r="A14" s="20" t="n">
        <f aca="false">RANK(Y14,$Y$5:$Y$71,0)</f>
        <v>10</v>
      </c>
      <c r="B14" s="21" t="s">
        <v>213</v>
      </c>
      <c r="C14" s="21" t="s">
        <v>214</v>
      </c>
      <c r="D14" s="21" t="s">
        <v>215</v>
      </c>
      <c r="E14" s="21" t="s">
        <v>104</v>
      </c>
      <c r="F14" s="21" t="s">
        <v>216</v>
      </c>
      <c r="G14" s="22" t="n">
        <v>3</v>
      </c>
      <c r="H14" s="22" t="n">
        <v>2</v>
      </c>
      <c r="I14" s="22" t="n">
        <v>3</v>
      </c>
      <c r="J14" s="22" t="n">
        <v>3</v>
      </c>
      <c r="K14" s="22" t="n">
        <v>3</v>
      </c>
      <c r="L14" s="22" t="n">
        <v>2</v>
      </c>
      <c r="M14" s="22" t="n">
        <v>3</v>
      </c>
      <c r="N14" s="22" t="n">
        <v>2</v>
      </c>
      <c r="O14" s="22" t="n">
        <v>3</v>
      </c>
      <c r="P14" s="23" t="n">
        <f aca="false">SUM(G14:O14)</f>
        <v>24</v>
      </c>
      <c r="Q14" s="24" t="n">
        <f aca="false">ROUND(SUMPRODUCT(G14:O14,Weights!$C$4:$K$4)/(3*Weights!$C$5)*100,1)</f>
        <v>88.9</v>
      </c>
      <c r="R14" s="23" t="s">
        <v>34</v>
      </c>
      <c r="S14" s="23" t="s">
        <v>34</v>
      </c>
      <c r="T14" s="23" t="s">
        <v>34</v>
      </c>
      <c r="U14" s="23" t="s">
        <v>36</v>
      </c>
      <c r="V14" s="25" t="n">
        <f aca="false">ROUND(INDEX(Weights!$C$8:$C$10,MATCH(R14,Weights!$B$8:$B$10,0))*INDEX(Weights!$C$8:$C$10,MATCH(S14,Weights!$B$8:$B$10,0))*INDEX(Weights!$C$8:$C$10,MATCH(T14,Weights!$B$8:$B$10,0))*INDEX(Weights!$C$8:$C$10,MATCH(U14,Weights!$B$8:$B$10,0)),3)</f>
        <v>0.9</v>
      </c>
      <c r="W14" s="21" t="s">
        <v>39</v>
      </c>
      <c r="X14" s="26" t="n">
        <f aca="false">INDEX(Weights!$C$14:$C$19,MATCH(W14,Weights!$B$14:$B$19,0))</f>
        <v>1</v>
      </c>
      <c r="Y14" s="27" t="n">
        <f aca="false">ROUND(Q14*V14*X14,1)</f>
        <v>80</v>
      </c>
      <c r="Z14" s="21" t="s">
        <v>217</v>
      </c>
      <c r="AA14" s="21" t="s">
        <v>218</v>
      </c>
      <c r="AB14" s="21" t="s">
        <v>219</v>
      </c>
      <c r="AC14" s="21" t="s">
        <v>220</v>
      </c>
      <c r="AD14" s="21" t="s">
        <v>221</v>
      </c>
      <c r="AE14" s="21" t="s">
        <v>222</v>
      </c>
      <c r="AF14" s="21" t="s">
        <v>223</v>
      </c>
      <c r="AG14" s="21" t="s">
        <v>224</v>
      </c>
      <c r="AH14" s="21" t="s">
        <v>225</v>
      </c>
      <c r="AI14" s="21" t="s">
        <v>226</v>
      </c>
      <c r="AJ14" s="21" t="s">
        <v>227</v>
      </c>
    </row>
    <row r="15" customFormat="false" ht="150" hidden="false" customHeight="true" outlineLevel="0" collapsed="false">
      <c r="A15" s="12" t="n">
        <f aca="false">RANK(Y15,$Y$5:$Y$71,0)</f>
        <v>11</v>
      </c>
      <c r="B15" s="13" t="s">
        <v>228</v>
      </c>
      <c r="C15" s="13" t="s">
        <v>229</v>
      </c>
      <c r="D15" s="13" t="s">
        <v>230</v>
      </c>
      <c r="E15" s="13" t="s">
        <v>119</v>
      </c>
      <c r="F15" s="13" t="s">
        <v>231</v>
      </c>
      <c r="G15" s="14" t="n">
        <v>3</v>
      </c>
      <c r="H15" s="14" t="n">
        <v>3</v>
      </c>
      <c r="I15" s="14" t="n">
        <v>3</v>
      </c>
      <c r="J15" s="14" t="n">
        <v>3</v>
      </c>
      <c r="K15" s="14" t="n">
        <v>3</v>
      </c>
      <c r="L15" s="14" t="n">
        <v>3</v>
      </c>
      <c r="M15" s="14" t="n">
        <v>3</v>
      </c>
      <c r="N15" s="14" t="n">
        <v>1</v>
      </c>
      <c r="O15" s="14" t="n">
        <v>3</v>
      </c>
      <c r="P15" s="15" t="n">
        <f aca="false">SUM(G15:O15)</f>
        <v>25</v>
      </c>
      <c r="Q15" s="16" t="n">
        <f aca="false">ROUND(SUMPRODUCT(G15:O15,Weights!$C$4:$K$4)/(3*Weights!$C$5)*100,1)</f>
        <v>92.6</v>
      </c>
      <c r="R15" s="15" t="s">
        <v>34</v>
      </c>
      <c r="S15" s="15" t="s">
        <v>34</v>
      </c>
      <c r="T15" s="15" t="s">
        <v>34</v>
      </c>
      <c r="U15" s="15" t="s">
        <v>36</v>
      </c>
      <c r="V15" s="17" t="n">
        <f aca="false">ROUND(INDEX(Weights!$C$8:$C$10,MATCH(R15,Weights!$B$8:$B$10,0))*INDEX(Weights!$C$8:$C$10,MATCH(S15,Weights!$B$8:$B$10,0))*INDEX(Weights!$C$8:$C$10,MATCH(T15,Weights!$B$8:$B$10,0))*INDEX(Weights!$C$8:$C$10,MATCH(U15,Weights!$B$8:$B$10,0)),3)</f>
        <v>0.9</v>
      </c>
      <c r="W15" s="13" t="s">
        <v>41</v>
      </c>
      <c r="X15" s="18" t="n">
        <f aca="false">INDEX(Weights!$C$14:$C$19,MATCH(W15,Weights!$B$14:$B$19,0))</f>
        <v>0.95</v>
      </c>
      <c r="Y15" s="19" t="n">
        <f aca="false">ROUND(Q15*V15*X15,1)</f>
        <v>79.2</v>
      </c>
      <c r="Z15" s="13" t="s">
        <v>232</v>
      </c>
      <c r="AA15" s="13" t="s">
        <v>233</v>
      </c>
      <c r="AB15" s="13" t="s">
        <v>234</v>
      </c>
      <c r="AC15" s="13" t="s">
        <v>235</v>
      </c>
      <c r="AD15" s="13" t="s">
        <v>236</v>
      </c>
      <c r="AE15" s="13" t="s">
        <v>237</v>
      </c>
      <c r="AF15" s="13" t="s">
        <v>238</v>
      </c>
      <c r="AG15" s="13" t="s">
        <v>239</v>
      </c>
      <c r="AH15" s="13" t="s">
        <v>240</v>
      </c>
      <c r="AI15" s="13" t="s">
        <v>241</v>
      </c>
      <c r="AJ15" s="13" t="s">
        <v>242</v>
      </c>
    </row>
    <row r="16" customFormat="false" ht="150" hidden="false" customHeight="true" outlineLevel="0" collapsed="false">
      <c r="A16" s="20" t="n">
        <f aca="false">RANK(Y16,$Y$5:$Y$71,0)</f>
        <v>12</v>
      </c>
      <c r="B16" s="21" t="s">
        <v>243</v>
      </c>
      <c r="C16" s="21" t="s">
        <v>244</v>
      </c>
      <c r="D16" s="21" t="s">
        <v>103</v>
      </c>
      <c r="E16" s="21" t="s">
        <v>104</v>
      </c>
      <c r="F16" s="21" t="s">
        <v>245</v>
      </c>
      <c r="G16" s="22" t="n">
        <v>3</v>
      </c>
      <c r="H16" s="22" t="n">
        <v>2</v>
      </c>
      <c r="I16" s="22" t="n">
        <v>2</v>
      </c>
      <c r="J16" s="22" t="n">
        <v>2</v>
      </c>
      <c r="K16" s="22" t="n">
        <v>2</v>
      </c>
      <c r="L16" s="22" t="n">
        <v>2</v>
      </c>
      <c r="M16" s="22" t="n">
        <v>3</v>
      </c>
      <c r="N16" s="22" t="n">
        <v>3</v>
      </c>
      <c r="O16" s="22" t="n">
        <v>3</v>
      </c>
      <c r="P16" s="23" t="n">
        <f aca="false">SUM(G16:O16)</f>
        <v>22</v>
      </c>
      <c r="Q16" s="24" t="n">
        <f aca="false">ROUND(SUMPRODUCT(G16:O16,Weights!$C$4:$K$4)/(3*Weights!$C$5)*100,1)</f>
        <v>81.5</v>
      </c>
      <c r="R16" s="23" t="s">
        <v>34</v>
      </c>
      <c r="S16" s="23" t="s">
        <v>34</v>
      </c>
      <c r="T16" s="23" t="s">
        <v>34</v>
      </c>
      <c r="U16" s="23" t="s">
        <v>34</v>
      </c>
      <c r="V16" s="25" t="n">
        <f aca="false">ROUND(INDEX(Weights!$C$8:$C$10,MATCH(R16,Weights!$B$8:$B$10,0))*INDEX(Weights!$C$8:$C$10,MATCH(S16,Weights!$B$8:$B$10,0))*INDEX(Weights!$C$8:$C$10,MATCH(T16,Weights!$B$8:$B$10,0))*INDEX(Weights!$C$8:$C$10,MATCH(U16,Weights!$B$8:$B$10,0)),3)</f>
        <v>1</v>
      </c>
      <c r="W16" s="21" t="s">
        <v>41</v>
      </c>
      <c r="X16" s="26" t="n">
        <f aca="false">INDEX(Weights!$C$14:$C$19,MATCH(W16,Weights!$B$14:$B$19,0))</f>
        <v>0.95</v>
      </c>
      <c r="Y16" s="27" t="n">
        <f aca="false">ROUND(Q16*V16*X16,1)</f>
        <v>77.4</v>
      </c>
      <c r="Z16" s="21" t="s">
        <v>246</v>
      </c>
      <c r="AA16" s="21" t="s">
        <v>247</v>
      </c>
      <c r="AB16" s="21" t="s">
        <v>248</v>
      </c>
      <c r="AC16" s="21" t="s">
        <v>249</v>
      </c>
      <c r="AD16" s="21" t="s">
        <v>250</v>
      </c>
      <c r="AE16" s="21" t="s">
        <v>251</v>
      </c>
      <c r="AF16" s="21" t="s">
        <v>252</v>
      </c>
      <c r="AG16" s="21" t="s">
        <v>253</v>
      </c>
      <c r="AH16" s="21" t="s">
        <v>254</v>
      </c>
      <c r="AI16" s="21" t="s">
        <v>145</v>
      </c>
      <c r="AJ16" s="21" t="s">
        <v>255</v>
      </c>
    </row>
    <row r="17" customFormat="false" ht="150" hidden="false" customHeight="true" outlineLevel="0" collapsed="false">
      <c r="A17" s="12" t="n">
        <f aca="false">RANK(Y17,$Y$5:$Y$71,0)</f>
        <v>13</v>
      </c>
      <c r="B17" s="13" t="s">
        <v>256</v>
      </c>
      <c r="C17" s="13" t="s">
        <v>257</v>
      </c>
      <c r="D17" s="13" t="s">
        <v>161</v>
      </c>
      <c r="E17" s="13" t="s">
        <v>104</v>
      </c>
      <c r="F17" s="13" t="s">
        <v>258</v>
      </c>
      <c r="G17" s="14" t="n">
        <v>1</v>
      </c>
      <c r="H17" s="14" t="n">
        <v>3</v>
      </c>
      <c r="I17" s="14" t="n">
        <v>3</v>
      </c>
      <c r="J17" s="14" t="n">
        <v>3</v>
      </c>
      <c r="K17" s="14" t="n">
        <v>3</v>
      </c>
      <c r="L17" s="14" t="n">
        <v>3</v>
      </c>
      <c r="M17" s="14" t="n">
        <v>3</v>
      </c>
      <c r="N17" s="14" t="n">
        <v>2</v>
      </c>
      <c r="O17" s="14" t="n">
        <v>2</v>
      </c>
      <c r="P17" s="15" t="n">
        <f aca="false">SUM(G17:O17)</f>
        <v>23</v>
      </c>
      <c r="Q17" s="16" t="n">
        <f aca="false">ROUND(SUMPRODUCT(G17:O17,Weights!$C$4:$K$4)/(3*Weights!$C$5)*100,1)</f>
        <v>85.2</v>
      </c>
      <c r="R17" s="15" t="s">
        <v>34</v>
      </c>
      <c r="S17" s="15" t="s">
        <v>34</v>
      </c>
      <c r="T17" s="15" t="s">
        <v>34</v>
      </c>
      <c r="U17" s="15" t="s">
        <v>36</v>
      </c>
      <c r="V17" s="17" t="n">
        <f aca="false">ROUND(INDEX(Weights!$C$8:$C$10,MATCH(R17,Weights!$B$8:$B$10,0))*INDEX(Weights!$C$8:$C$10,MATCH(S17,Weights!$B$8:$B$10,0))*INDEX(Weights!$C$8:$C$10,MATCH(T17,Weights!$B$8:$B$10,0))*INDEX(Weights!$C$8:$C$10,MATCH(U17,Weights!$B$8:$B$10,0)),3)</f>
        <v>0.9</v>
      </c>
      <c r="W17" s="13" t="s">
        <v>39</v>
      </c>
      <c r="X17" s="18" t="n">
        <f aca="false">INDEX(Weights!$C$14:$C$19,MATCH(W17,Weights!$B$14:$B$19,0))</f>
        <v>1</v>
      </c>
      <c r="Y17" s="19" t="n">
        <f aca="false">ROUND(Q17*V17*X17,1)</f>
        <v>76.7</v>
      </c>
      <c r="Z17" s="13" t="s">
        <v>259</v>
      </c>
      <c r="AA17" s="13" t="s">
        <v>260</v>
      </c>
      <c r="AB17" s="13" t="s">
        <v>261</v>
      </c>
      <c r="AC17" s="13" t="s">
        <v>262</v>
      </c>
      <c r="AD17" s="13" t="s">
        <v>263</v>
      </c>
      <c r="AE17" s="13" t="s">
        <v>264</v>
      </c>
      <c r="AF17" s="13" t="s">
        <v>265</v>
      </c>
      <c r="AG17" s="13" t="s">
        <v>266</v>
      </c>
      <c r="AH17" s="13" t="s">
        <v>267</v>
      </c>
      <c r="AI17" s="13" t="s">
        <v>130</v>
      </c>
      <c r="AJ17" s="13" t="s">
        <v>268</v>
      </c>
    </row>
    <row r="18" customFormat="false" ht="150" hidden="false" customHeight="true" outlineLevel="0" collapsed="false">
      <c r="A18" s="20" t="n">
        <f aca="false">RANK(Y18,$Y$5:$Y$71,0)</f>
        <v>13</v>
      </c>
      <c r="B18" s="21" t="s">
        <v>269</v>
      </c>
      <c r="C18" s="21" t="s">
        <v>270</v>
      </c>
      <c r="D18" s="21" t="s">
        <v>134</v>
      </c>
      <c r="E18" s="21" t="s">
        <v>88</v>
      </c>
      <c r="F18" s="21" t="s">
        <v>271</v>
      </c>
      <c r="G18" s="22" t="n">
        <v>3</v>
      </c>
      <c r="H18" s="22" t="n">
        <v>2</v>
      </c>
      <c r="I18" s="22" t="n">
        <v>3</v>
      </c>
      <c r="J18" s="22" t="n">
        <v>3</v>
      </c>
      <c r="K18" s="22" t="n">
        <v>3</v>
      </c>
      <c r="L18" s="22" t="n">
        <v>3</v>
      </c>
      <c r="M18" s="22" t="n">
        <v>1</v>
      </c>
      <c r="N18" s="22" t="n">
        <v>2</v>
      </c>
      <c r="O18" s="22" t="n">
        <v>3</v>
      </c>
      <c r="P18" s="23" t="n">
        <f aca="false">SUM(G18:O18)</f>
        <v>23</v>
      </c>
      <c r="Q18" s="24" t="n">
        <f aca="false">ROUND(SUMPRODUCT(G18:O18,Weights!$C$4:$K$4)/(3*Weights!$C$5)*100,1)</f>
        <v>85.2</v>
      </c>
      <c r="R18" s="23" t="s">
        <v>34</v>
      </c>
      <c r="S18" s="23" t="s">
        <v>34</v>
      </c>
      <c r="T18" s="23" t="s">
        <v>34</v>
      </c>
      <c r="U18" s="23" t="s">
        <v>36</v>
      </c>
      <c r="V18" s="25" t="n">
        <f aca="false">ROUND(INDEX(Weights!$C$8:$C$10,MATCH(R18,Weights!$B$8:$B$10,0))*INDEX(Weights!$C$8:$C$10,MATCH(S18,Weights!$B$8:$B$10,0))*INDEX(Weights!$C$8:$C$10,MATCH(T18,Weights!$B$8:$B$10,0))*INDEX(Weights!$C$8:$C$10,MATCH(U18,Weights!$B$8:$B$10,0)),3)</f>
        <v>0.9</v>
      </c>
      <c r="W18" s="21" t="s">
        <v>39</v>
      </c>
      <c r="X18" s="26" t="n">
        <f aca="false">INDEX(Weights!$C$14:$C$19,MATCH(W18,Weights!$B$14:$B$19,0))</f>
        <v>1</v>
      </c>
      <c r="Y18" s="27" t="n">
        <f aca="false">ROUND(Q18*V18*X18,1)</f>
        <v>76.7</v>
      </c>
      <c r="Z18" s="21" t="s">
        <v>203</v>
      </c>
      <c r="AA18" s="21" t="s">
        <v>272</v>
      </c>
      <c r="AB18" s="21" t="s">
        <v>273</v>
      </c>
      <c r="AC18" s="21" t="s">
        <v>274</v>
      </c>
      <c r="AD18" s="21" t="s">
        <v>275</v>
      </c>
      <c r="AE18" s="21" t="s">
        <v>276</v>
      </c>
      <c r="AF18" s="21" t="s">
        <v>142</v>
      </c>
      <c r="AG18" s="21" t="s">
        <v>277</v>
      </c>
      <c r="AH18" s="21" t="s">
        <v>278</v>
      </c>
      <c r="AI18" s="21" t="s">
        <v>279</v>
      </c>
      <c r="AJ18" s="21" t="s">
        <v>280</v>
      </c>
    </row>
    <row r="19" customFormat="false" ht="150" hidden="false" customHeight="true" outlineLevel="0" collapsed="false">
      <c r="A19" s="12" t="n">
        <f aca="false">RANK(Y19,$Y$5:$Y$71,0)</f>
        <v>13</v>
      </c>
      <c r="B19" s="13" t="s">
        <v>281</v>
      </c>
      <c r="C19" s="13" t="s">
        <v>282</v>
      </c>
      <c r="D19" s="13" t="s">
        <v>87</v>
      </c>
      <c r="E19" s="13" t="s">
        <v>88</v>
      </c>
      <c r="F19" s="13" t="s">
        <v>283</v>
      </c>
      <c r="G19" s="14" t="n">
        <v>3</v>
      </c>
      <c r="H19" s="14" t="n">
        <v>2</v>
      </c>
      <c r="I19" s="14" t="n">
        <v>2</v>
      </c>
      <c r="J19" s="14" t="n">
        <v>3</v>
      </c>
      <c r="K19" s="14" t="n">
        <v>3</v>
      </c>
      <c r="L19" s="14" t="n">
        <v>3</v>
      </c>
      <c r="M19" s="14" t="n">
        <v>2</v>
      </c>
      <c r="N19" s="14" t="n">
        <v>2</v>
      </c>
      <c r="O19" s="14" t="n">
        <v>3</v>
      </c>
      <c r="P19" s="15" t="n">
        <f aca="false">SUM(G19:O19)</f>
        <v>23</v>
      </c>
      <c r="Q19" s="16" t="n">
        <f aca="false">ROUND(SUMPRODUCT(G19:O19,Weights!$C$4:$K$4)/(3*Weights!$C$5)*100,1)</f>
        <v>85.2</v>
      </c>
      <c r="R19" s="15" t="s">
        <v>34</v>
      </c>
      <c r="S19" s="15" t="s">
        <v>34</v>
      </c>
      <c r="T19" s="15" t="s">
        <v>34</v>
      </c>
      <c r="U19" s="15" t="s">
        <v>36</v>
      </c>
      <c r="V19" s="17" t="n">
        <f aca="false">ROUND(INDEX(Weights!$C$8:$C$10,MATCH(R19,Weights!$B$8:$B$10,0))*INDEX(Weights!$C$8:$C$10,MATCH(S19,Weights!$B$8:$B$10,0))*INDEX(Weights!$C$8:$C$10,MATCH(T19,Weights!$B$8:$B$10,0))*INDEX(Weights!$C$8:$C$10,MATCH(U19,Weights!$B$8:$B$10,0)),3)</f>
        <v>0.9</v>
      </c>
      <c r="W19" s="13" t="s">
        <v>39</v>
      </c>
      <c r="X19" s="18" t="n">
        <f aca="false">INDEX(Weights!$C$14:$C$19,MATCH(W19,Weights!$B$14:$B$19,0))</f>
        <v>1</v>
      </c>
      <c r="Y19" s="19" t="n">
        <f aca="false">ROUND(Q19*V19*X19,1)</f>
        <v>76.7</v>
      </c>
      <c r="Z19" s="13" t="s">
        <v>203</v>
      </c>
      <c r="AA19" s="13" t="s">
        <v>284</v>
      </c>
      <c r="AB19" s="13" t="s">
        <v>285</v>
      </c>
      <c r="AC19" s="13" t="s">
        <v>286</v>
      </c>
      <c r="AD19" s="13" t="s">
        <v>287</v>
      </c>
      <c r="AE19" s="13" t="s">
        <v>288</v>
      </c>
      <c r="AF19" s="13" t="s">
        <v>289</v>
      </c>
      <c r="AG19" s="13" t="s">
        <v>290</v>
      </c>
      <c r="AH19" s="13" t="s">
        <v>291</v>
      </c>
      <c r="AI19" s="13" t="s">
        <v>145</v>
      </c>
      <c r="AJ19" s="13" t="s">
        <v>292</v>
      </c>
    </row>
    <row r="20" customFormat="false" ht="150" hidden="false" customHeight="true" outlineLevel="0" collapsed="false">
      <c r="A20" s="20" t="n">
        <f aca="false">RANK(Y20,$Y$5:$Y$71,0)</f>
        <v>13</v>
      </c>
      <c r="B20" s="21" t="s">
        <v>293</v>
      </c>
      <c r="C20" s="21" t="s">
        <v>294</v>
      </c>
      <c r="D20" s="21" t="s">
        <v>215</v>
      </c>
      <c r="E20" s="21" t="s">
        <v>104</v>
      </c>
      <c r="F20" s="21" t="s">
        <v>295</v>
      </c>
      <c r="G20" s="22" t="n">
        <v>2</v>
      </c>
      <c r="H20" s="22" t="n">
        <v>2</v>
      </c>
      <c r="I20" s="22" t="n">
        <v>3</v>
      </c>
      <c r="J20" s="22" t="n">
        <v>3</v>
      </c>
      <c r="K20" s="22" t="n">
        <v>3</v>
      </c>
      <c r="L20" s="22" t="n">
        <v>2</v>
      </c>
      <c r="M20" s="22" t="n">
        <v>3</v>
      </c>
      <c r="N20" s="22" t="n">
        <v>2</v>
      </c>
      <c r="O20" s="22" t="n">
        <v>3</v>
      </c>
      <c r="P20" s="23" t="n">
        <f aca="false">SUM(G20:O20)</f>
        <v>23</v>
      </c>
      <c r="Q20" s="24" t="n">
        <f aca="false">ROUND(SUMPRODUCT(G20:O20,Weights!$C$4:$K$4)/(3*Weights!$C$5)*100,1)</f>
        <v>85.2</v>
      </c>
      <c r="R20" s="23" t="s">
        <v>34</v>
      </c>
      <c r="S20" s="23" t="s">
        <v>34</v>
      </c>
      <c r="T20" s="23" t="s">
        <v>34</v>
      </c>
      <c r="U20" s="23" t="s">
        <v>36</v>
      </c>
      <c r="V20" s="25" t="n">
        <f aca="false">ROUND(INDEX(Weights!$C$8:$C$10,MATCH(R20,Weights!$B$8:$B$10,0))*INDEX(Weights!$C$8:$C$10,MATCH(S20,Weights!$B$8:$B$10,0))*INDEX(Weights!$C$8:$C$10,MATCH(T20,Weights!$B$8:$B$10,0))*INDEX(Weights!$C$8:$C$10,MATCH(U20,Weights!$B$8:$B$10,0)),3)</f>
        <v>0.9</v>
      </c>
      <c r="W20" s="21" t="s">
        <v>39</v>
      </c>
      <c r="X20" s="26" t="n">
        <f aca="false">INDEX(Weights!$C$14:$C$19,MATCH(W20,Weights!$B$14:$B$19,0))</f>
        <v>1</v>
      </c>
      <c r="Y20" s="27" t="n">
        <f aca="false">ROUND(Q20*V20*X20,1)</f>
        <v>76.7</v>
      </c>
      <c r="Z20" s="21" t="s">
        <v>296</v>
      </c>
      <c r="AA20" s="21" t="s">
        <v>297</v>
      </c>
      <c r="AB20" s="21" t="s">
        <v>298</v>
      </c>
      <c r="AC20" s="21" t="s">
        <v>299</v>
      </c>
      <c r="AD20" s="21" t="s">
        <v>300</v>
      </c>
      <c r="AE20" s="21" t="s">
        <v>301</v>
      </c>
      <c r="AF20" s="21" t="s">
        <v>302</v>
      </c>
      <c r="AG20" s="21" t="s">
        <v>303</v>
      </c>
      <c r="AH20" s="21" t="s">
        <v>304</v>
      </c>
      <c r="AI20" s="21" t="s">
        <v>305</v>
      </c>
      <c r="AJ20" s="21" t="s">
        <v>306</v>
      </c>
    </row>
    <row r="21" customFormat="false" ht="150" hidden="false" customHeight="true" outlineLevel="0" collapsed="false">
      <c r="A21" s="12" t="n">
        <f aca="false">RANK(Y21,$Y$5:$Y$71,0)</f>
        <v>17</v>
      </c>
      <c r="B21" s="13" t="s">
        <v>307</v>
      </c>
      <c r="C21" s="13" t="s">
        <v>308</v>
      </c>
      <c r="D21" s="13" t="s">
        <v>103</v>
      </c>
      <c r="E21" s="13" t="s">
        <v>88</v>
      </c>
      <c r="F21" s="13" t="s">
        <v>309</v>
      </c>
      <c r="G21" s="14" t="n">
        <v>3</v>
      </c>
      <c r="H21" s="14" t="n">
        <v>2</v>
      </c>
      <c r="I21" s="14" t="n">
        <v>2</v>
      </c>
      <c r="J21" s="14" t="n">
        <v>3</v>
      </c>
      <c r="K21" s="14" t="n">
        <v>3</v>
      </c>
      <c r="L21" s="14" t="n">
        <v>3</v>
      </c>
      <c r="M21" s="14" t="n">
        <v>3</v>
      </c>
      <c r="N21" s="14" t="n">
        <v>2</v>
      </c>
      <c r="O21" s="14" t="n">
        <v>3</v>
      </c>
      <c r="P21" s="15" t="n">
        <f aca="false">SUM(G21:O21)</f>
        <v>24</v>
      </c>
      <c r="Q21" s="16" t="n">
        <f aca="false">ROUND(SUMPRODUCT(G21:O21,Weights!$C$4:$K$4)/(3*Weights!$C$5)*100,1)</f>
        <v>88.9</v>
      </c>
      <c r="R21" s="15" t="s">
        <v>34</v>
      </c>
      <c r="S21" s="15" t="s">
        <v>34</v>
      </c>
      <c r="T21" s="15" t="s">
        <v>34</v>
      </c>
      <c r="U21" s="15" t="s">
        <v>36</v>
      </c>
      <c r="V21" s="17" t="n">
        <f aca="false">ROUND(INDEX(Weights!$C$8:$C$10,MATCH(R21,Weights!$B$8:$B$10,0))*INDEX(Weights!$C$8:$C$10,MATCH(S21,Weights!$B$8:$B$10,0))*INDEX(Weights!$C$8:$C$10,MATCH(T21,Weights!$B$8:$B$10,0))*INDEX(Weights!$C$8:$C$10,MATCH(U21,Weights!$B$8:$B$10,0)),3)</f>
        <v>0.9</v>
      </c>
      <c r="W21" s="13" t="s">
        <v>41</v>
      </c>
      <c r="X21" s="18" t="n">
        <f aca="false">INDEX(Weights!$C$14:$C$19,MATCH(W21,Weights!$B$14:$B$19,0))</f>
        <v>0.95</v>
      </c>
      <c r="Y21" s="19" t="n">
        <f aca="false">ROUND(Q21*V21*X21,1)</f>
        <v>76</v>
      </c>
      <c r="Z21" s="13" t="s">
        <v>310</v>
      </c>
      <c r="AA21" s="13" t="s">
        <v>311</v>
      </c>
      <c r="AB21" s="13" t="s">
        <v>312</v>
      </c>
      <c r="AC21" s="13" t="s">
        <v>313</v>
      </c>
      <c r="AD21" s="13" t="s">
        <v>314</v>
      </c>
      <c r="AE21" s="13" t="s">
        <v>315</v>
      </c>
      <c r="AF21" s="13" t="s">
        <v>316</v>
      </c>
      <c r="AG21" s="13" t="s">
        <v>317</v>
      </c>
      <c r="AH21" s="13" t="s">
        <v>318</v>
      </c>
      <c r="AI21" s="13" t="s">
        <v>145</v>
      </c>
      <c r="AJ21" s="13" t="s">
        <v>319</v>
      </c>
    </row>
    <row r="22" customFormat="false" ht="150" hidden="false" customHeight="true" outlineLevel="0" collapsed="false">
      <c r="A22" s="20" t="n">
        <f aca="false">RANK(Y22,$Y$5:$Y$71,0)</f>
        <v>18</v>
      </c>
      <c r="B22" s="21" t="s">
        <v>320</v>
      </c>
      <c r="C22" s="21" t="s">
        <v>321</v>
      </c>
      <c r="D22" s="21" t="s">
        <v>322</v>
      </c>
      <c r="E22" s="21" t="s">
        <v>104</v>
      </c>
      <c r="F22" s="21" t="s">
        <v>245</v>
      </c>
      <c r="G22" s="22" t="n">
        <v>3</v>
      </c>
      <c r="H22" s="22" t="n">
        <v>2</v>
      </c>
      <c r="I22" s="22" t="n">
        <v>2</v>
      </c>
      <c r="J22" s="22" t="n">
        <v>2</v>
      </c>
      <c r="K22" s="22" t="n">
        <v>2</v>
      </c>
      <c r="L22" s="22" t="n">
        <v>2</v>
      </c>
      <c r="M22" s="22" t="n">
        <v>3</v>
      </c>
      <c r="N22" s="22" t="n">
        <v>2</v>
      </c>
      <c r="O22" s="22" t="n">
        <v>3</v>
      </c>
      <c r="P22" s="23" t="n">
        <f aca="false">SUM(G22:O22)</f>
        <v>21</v>
      </c>
      <c r="Q22" s="24" t="n">
        <f aca="false">ROUND(SUMPRODUCT(G22:O22,Weights!$C$4:$K$4)/(3*Weights!$C$5)*100,1)</f>
        <v>77.8</v>
      </c>
      <c r="R22" s="23" t="s">
        <v>34</v>
      </c>
      <c r="S22" s="23" t="s">
        <v>34</v>
      </c>
      <c r="T22" s="23" t="s">
        <v>34</v>
      </c>
      <c r="U22" s="23" t="s">
        <v>34</v>
      </c>
      <c r="V22" s="25" t="n">
        <f aca="false">ROUND(INDEX(Weights!$C$8:$C$10,MATCH(R22,Weights!$B$8:$B$10,0))*INDEX(Weights!$C$8:$C$10,MATCH(S22,Weights!$B$8:$B$10,0))*INDEX(Weights!$C$8:$C$10,MATCH(T22,Weights!$B$8:$B$10,0))*INDEX(Weights!$C$8:$C$10,MATCH(U22,Weights!$B$8:$B$10,0)),3)</f>
        <v>1</v>
      </c>
      <c r="W22" s="21" t="s">
        <v>41</v>
      </c>
      <c r="X22" s="26" t="n">
        <f aca="false">INDEX(Weights!$C$14:$C$19,MATCH(W22,Weights!$B$14:$B$19,0))</f>
        <v>0.95</v>
      </c>
      <c r="Y22" s="27" t="n">
        <f aca="false">ROUND(Q22*V22*X22,1)</f>
        <v>73.9</v>
      </c>
      <c r="Z22" s="21" t="s">
        <v>323</v>
      </c>
      <c r="AA22" s="21" t="s">
        <v>324</v>
      </c>
      <c r="AB22" s="21" t="s">
        <v>325</v>
      </c>
      <c r="AC22" s="21" t="s">
        <v>326</v>
      </c>
      <c r="AD22" s="21" t="s">
        <v>327</v>
      </c>
      <c r="AE22" s="21" t="s">
        <v>328</v>
      </c>
      <c r="AF22" s="21" t="s">
        <v>329</v>
      </c>
      <c r="AG22" s="21" t="s">
        <v>330</v>
      </c>
      <c r="AH22" s="21" t="s">
        <v>331</v>
      </c>
      <c r="AI22" s="21" t="s">
        <v>332</v>
      </c>
      <c r="AJ22" s="21" t="s">
        <v>333</v>
      </c>
    </row>
    <row r="23" customFormat="false" ht="150" hidden="false" customHeight="true" outlineLevel="0" collapsed="false">
      <c r="A23" s="12" t="n">
        <f aca="false">RANK(Y23,$Y$5:$Y$71,0)</f>
        <v>19</v>
      </c>
      <c r="B23" s="13" t="s">
        <v>334</v>
      </c>
      <c r="C23" s="13" t="s">
        <v>335</v>
      </c>
      <c r="D23" s="13" t="s">
        <v>336</v>
      </c>
      <c r="E23" s="13" t="s">
        <v>337</v>
      </c>
      <c r="F23" s="13" t="s">
        <v>338</v>
      </c>
      <c r="G23" s="14" t="n">
        <v>3</v>
      </c>
      <c r="H23" s="14" t="n">
        <v>3</v>
      </c>
      <c r="I23" s="14" t="n">
        <v>2</v>
      </c>
      <c r="J23" s="14" t="n">
        <v>3</v>
      </c>
      <c r="K23" s="14" t="n">
        <v>3</v>
      </c>
      <c r="L23" s="14" t="n">
        <v>2</v>
      </c>
      <c r="M23" s="14" t="n">
        <v>1</v>
      </c>
      <c r="N23" s="14" t="n">
        <v>3</v>
      </c>
      <c r="O23" s="14" t="n">
        <v>3</v>
      </c>
      <c r="P23" s="15" t="n">
        <f aca="false">SUM(G23:O23)</f>
        <v>23</v>
      </c>
      <c r="Q23" s="16" t="n">
        <f aca="false">ROUND(SUMPRODUCT(G23:O23,Weights!$C$4:$K$4)/(3*Weights!$C$5)*100,1)</f>
        <v>85.2</v>
      </c>
      <c r="R23" s="15" t="s">
        <v>34</v>
      </c>
      <c r="S23" s="15" t="s">
        <v>34</v>
      </c>
      <c r="T23" s="15" t="s">
        <v>34</v>
      </c>
      <c r="U23" s="15" t="s">
        <v>36</v>
      </c>
      <c r="V23" s="17" t="n">
        <f aca="false">ROUND(INDEX(Weights!$C$8:$C$10,MATCH(R23,Weights!$B$8:$B$10,0))*INDEX(Weights!$C$8:$C$10,MATCH(S23,Weights!$B$8:$B$10,0))*INDEX(Weights!$C$8:$C$10,MATCH(T23,Weights!$B$8:$B$10,0))*INDEX(Weights!$C$8:$C$10,MATCH(U23,Weights!$B$8:$B$10,0)),3)</f>
        <v>0.9</v>
      </c>
      <c r="W23" s="13" t="s">
        <v>41</v>
      </c>
      <c r="X23" s="18" t="n">
        <f aca="false">INDEX(Weights!$C$14:$C$19,MATCH(W23,Weights!$B$14:$B$19,0))</f>
        <v>0.95</v>
      </c>
      <c r="Y23" s="19" t="n">
        <f aca="false">ROUND(Q23*V23*X23,1)</f>
        <v>72.8</v>
      </c>
      <c r="Z23" s="13" t="s">
        <v>339</v>
      </c>
      <c r="AA23" s="13" t="s">
        <v>340</v>
      </c>
      <c r="AB23" s="13" t="s">
        <v>341</v>
      </c>
      <c r="AC23" s="13" t="s">
        <v>342</v>
      </c>
      <c r="AD23" s="13" t="s">
        <v>343</v>
      </c>
      <c r="AE23" s="13" t="s">
        <v>344</v>
      </c>
      <c r="AF23" s="13" t="s">
        <v>345</v>
      </c>
      <c r="AG23" s="13" t="s">
        <v>346</v>
      </c>
      <c r="AH23" s="13" t="s">
        <v>347</v>
      </c>
      <c r="AI23" s="13" t="s">
        <v>145</v>
      </c>
      <c r="AJ23" s="13" t="s">
        <v>348</v>
      </c>
    </row>
    <row r="24" customFormat="false" ht="150" hidden="false" customHeight="true" outlineLevel="0" collapsed="false">
      <c r="A24" s="20" t="n">
        <f aca="false">RANK(Y24,$Y$5:$Y$71,0)</f>
        <v>19</v>
      </c>
      <c r="B24" s="21" t="s">
        <v>349</v>
      </c>
      <c r="C24" s="21" t="s">
        <v>350</v>
      </c>
      <c r="D24" s="21" t="s">
        <v>351</v>
      </c>
      <c r="E24" s="21" t="s">
        <v>337</v>
      </c>
      <c r="F24" s="21" t="s">
        <v>352</v>
      </c>
      <c r="G24" s="22" t="n">
        <v>3</v>
      </c>
      <c r="H24" s="22" t="n">
        <v>2</v>
      </c>
      <c r="I24" s="22" t="n">
        <v>2</v>
      </c>
      <c r="J24" s="22" t="n">
        <v>3</v>
      </c>
      <c r="K24" s="22" t="n">
        <v>2</v>
      </c>
      <c r="L24" s="22" t="n">
        <v>2</v>
      </c>
      <c r="M24" s="22" t="n">
        <v>3</v>
      </c>
      <c r="N24" s="22" t="n">
        <v>3</v>
      </c>
      <c r="O24" s="22" t="n">
        <v>3</v>
      </c>
      <c r="P24" s="23" t="n">
        <f aca="false">SUM(G24:O24)</f>
        <v>23</v>
      </c>
      <c r="Q24" s="24" t="n">
        <f aca="false">ROUND(SUMPRODUCT(G24:O24,Weights!$C$4:$K$4)/(3*Weights!$C$5)*100,1)</f>
        <v>85.2</v>
      </c>
      <c r="R24" s="23" t="s">
        <v>34</v>
      </c>
      <c r="S24" s="23" t="s">
        <v>34</v>
      </c>
      <c r="T24" s="23" t="s">
        <v>34</v>
      </c>
      <c r="U24" s="23" t="s">
        <v>36</v>
      </c>
      <c r="V24" s="25" t="n">
        <f aca="false">ROUND(INDEX(Weights!$C$8:$C$10,MATCH(R24,Weights!$B$8:$B$10,0))*INDEX(Weights!$C$8:$C$10,MATCH(S24,Weights!$B$8:$B$10,0))*INDEX(Weights!$C$8:$C$10,MATCH(T24,Weights!$B$8:$B$10,0))*INDEX(Weights!$C$8:$C$10,MATCH(U24,Weights!$B$8:$B$10,0)),3)</f>
        <v>0.9</v>
      </c>
      <c r="W24" s="21" t="s">
        <v>41</v>
      </c>
      <c r="X24" s="26" t="n">
        <f aca="false">INDEX(Weights!$C$14:$C$19,MATCH(W24,Weights!$B$14:$B$19,0))</f>
        <v>0.95</v>
      </c>
      <c r="Y24" s="27" t="n">
        <f aca="false">ROUND(Q24*V24*X24,1)</f>
        <v>72.8</v>
      </c>
      <c r="Z24" s="21" t="s">
        <v>339</v>
      </c>
      <c r="AA24" s="21" t="s">
        <v>353</v>
      </c>
      <c r="AB24" s="21" t="s">
        <v>354</v>
      </c>
      <c r="AC24" s="21" t="s">
        <v>355</v>
      </c>
      <c r="AD24" s="21" t="s">
        <v>356</v>
      </c>
      <c r="AE24" s="21" t="s">
        <v>357</v>
      </c>
      <c r="AF24" s="21" t="s">
        <v>358</v>
      </c>
      <c r="AG24" s="21" t="s">
        <v>359</v>
      </c>
      <c r="AH24" s="21" t="s">
        <v>360</v>
      </c>
      <c r="AI24" s="21" t="s">
        <v>361</v>
      </c>
      <c r="AJ24" s="21" t="s">
        <v>362</v>
      </c>
    </row>
    <row r="25" customFormat="false" ht="150" hidden="false" customHeight="true" outlineLevel="0" collapsed="false">
      <c r="A25" s="12" t="n">
        <f aca="false">RANK(Y25,$Y$5:$Y$71,0)</f>
        <v>21</v>
      </c>
      <c r="B25" s="13" t="s">
        <v>363</v>
      </c>
      <c r="C25" s="13" t="s">
        <v>364</v>
      </c>
      <c r="D25" s="13" t="s">
        <v>230</v>
      </c>
      <c r="E25" s="13" t="s">
        <v>119</v>
      </c>
      <c r="F25" s="13" t="s">
        <v>365</v>
      </c>
      <c r="G25" s="14" t="n">
        <v>2</v>
      </c>
      <c r="H25" s="14" t="n">
        <v>3</v>
      </c>
      <c r="I25" s="14" t="n">
        <v>3</v>
      </c>
      <c r="J25" s="14" t="n">
        <v>3</v>
      </c>
      <c r="K25" s="14" t="n">
        <v>3</v>
      </c>
      <c r="L25" s="14" t="n">
        <v>3</v>
      </c>
      <c r="M25" s="14" t="n">
        <v>3</v>
      </c>
      <c r="N25" s="14" t="n">
        <v>3</v>
      </c>
      <c r="O25" s="14" t="n">
        <v>2</v>
      </c>
      <c r="P25" s="15" t="n">
        <f aca="false">SUM(G25:O25)</f>
        <v>25</v>
      </c>
      <c r="Q25" s="16" t="n">
        <f aca="false">ROUND(SUMPRODUCT(G25:O25,Weights!$C$4:$K$4)/(3*Weights!$C$5)*100,1)</f>
        <v>92.6</v>
      </c>
      <c r="R25" s="15" t="s">
        <v>34</v>
      </c>
      <c r="S25" s="15" t="s">
        <v>34</v>
      </c>
      <c r="T25" s="15" t="s">
        <v>36</v>
      </c>
      <c r="U25" s="15" t="s">
        <v>36</v>
      </c>
      <c r="V25" s="17" t="n">
        <f aca="false">ROUND(INDEX(Weights!$C$8:$C$10,MATCH(R25,Weights!$B$8:$B$10,0))*INDEX(Weights!$C$8:$C$10,MATCH(S25,Weights!$B$8:$B$10,0))*INDEX(Weights!$C$8:$C$10,MATCH(T25,Weights!$B$8:$B$10,0))*INDEX(Weights!$C$8:$C$10,MATCH(U25,Weights!$B$8:$B$10,0)),3)</f>
        <v>0.81</v>
      </c>
      <c r="W25" s="13" t="s">
        <v>41</v>
      </c>
      <c r="X25" s="18" t="n">
        <f aca="false">INDEX(Weights!$C$14:$C$19,MATCH(W25,Weights!$B$14:$B$19,0))</f>
        <v>0.95</v>
      </c>
      <c r="Y25" s="19" t="n">
        <f aca="false">ROUND(Q25*V25*X25,1)</f>
        <v>71.3</v>
      </c>
      <c r="Z25" s="13" t="s">
        <v>366</v>
      </c>
      <c r="AA25" s="13" t="s">
        <v>367</v>
      </c>
      <c r="AB25" s="13" t="s">
        <v>368</v>
      </c>
      <c r="AC25" s="13" t="s">
        <v>369</v>
      </c>
      <c r="AD25" s="13" t="s">
        <v>370</v>
      </c>
      <c r="AE25" s="13" t="s">
        <v>371</v>
      </c>
      <c r="AF25" s="13" t="s">
        <v>372</v>
      </c>
      <c r="AG25" s="13" t="s">
        <v>373</v>
      </c>
      <c r="AH25" s="13" t="s">
        <v>374</v>
      </c>
      <c r="AI25" s="13" t="s">
        <v>145</v>
      </c>
      <c r="AJ25" s="13" t="s">
        <v>375</v>
      </c>
    </row>
    <row r="26" customFormat="false" ht="150" hidden="false" customHeight="true" outlineLevel="0" collapsed="false">
      <c r="A26" s="20" t="n">
        <f aca="false">RANK(Y26,$Y$5:$Y$71,0)</f>
        <v>22</v>
      </c>
      <c r="B26" s="21" t="s">
        <v>376</v>
      </c>
      <c r="C26" s="21" t="s">
        <v>377</v>
      </c>
      <c r="D26" s="21" t="s">
        <v>378</v>
      </c>
      <c r="E26" s="21" t="s">
        <v>104</v>
      </c>
      <c r="F26" s="21" t="s">
        <v>245</v>
      </c>
      <c r="G26" s="22" t="n">
        <v>3</v>
      </c>
      <c r="H26" s="22" t="n">
        <v>1</v>
      </c>
      <c r="I26" s="22" t="n">
        <v>2</v>
      </c>
      <c r="J26" s="22" t="n">
        <v>3</v>
      </c>
      <c r="K26" s="22" t="n">
        <v>2</v>
      </c>
      <c r="L26" s="22" t="n">
        <v>3</v>
      </c>
      <c r="M26" s="22" t="n">
        <v>2</v>
      </c>
      <c r="N26" s="22" t="n">
        <v>1</v>
      </c>
      <c r="O26" s="22" t="n">
        <v>3</v>
      </c>
      <c r="P26" s="23" t="n">
        <f aca="false">SUM(G26:O26)</f>
        <v>20</v>
      </c>
      <c r="Q26" s="24" t="n">
        <f aca="false">ROUND(SUMPRODUCT(G26:O26,Weights!$C$4:$K$4)/(3*Weights!$C$5)*100,1)</f>
        <v>74.1</v>
      </c>
      <c r="R26" s="23" t="s">
        <v>34</v>
      </c>
      <c r="S26" s="23" t="s">
        <v>34</v>
      </c>
      <c r="T26" s="23" t="s">
        <v>34</v>
      </c>
      <c r="U26" s="23" t="s">
        <v>34</v>
      </c>
      <c r="V26" s="25" t="n">
        <f aca="false">ROUND(INDEX(Weights!$C$8:$C$10,MATCH(R26,Weights!$B$8:$B$10,0))*INDEX(Weights!$C$8:$C$10,MATCH(S26,Weights!$B$8:$B$10,0))*INDEX(Weights!$C$8:$C$10,MATCH(T26,Weights!$B$8:$B$10,0))*INDEX(Weights!$C$8:$C$10,MATCH(U26,Weights!$B$8:$B$10,0)),3)</f>
        <v>1</v>
      </c>
      <c r="W26" s="21" t="s">
        <v>41</v>
      </c>
      <c r="X26" s="26" t="n">
        <f aca="false">INDEX(Weights!$C$14:$C$19,MATCH(W26,Weights!$B$14:$B$19,0))</f>
        <v>0.95</v>
      </c>
      <c r="Y26" s="27" t="n">
        <f aca="false">ROUND(Q26*V26*X26,1)</f>
        <v>70.4</v>
      </c>
      <c r="Z26" s="21" t="s">
        <v>379</v>
      </c>
      <c r="AA26" s="21" t="s">
        <v>380</v>
      </c>
      <c r="AB26" s="21" t="s">
        <v>381</v>
      </c>
      <c r="AC26" s="21" t="s">
        <v>382</v>
      </c>
      <c r="AD26" s="21" t="s">
        <v>383</v>
      </c>
      <c r="AE26" s="21" t="s">
        <v>384</v>
      </c>
      <c r="AF26" s="21" t="s">
        <v>385</v>
      </c>
      <c r="AG26" s="21" t="s">
        <v>386</v>
      </c>
      <c r="AH26" s="21" t="s">
        <v>387</v>
      </c>
      <c r="AI26" s="21" t="s">
        <v>130</v>
      </c>
      <c r="AJ26" s="21" t="s">
        <v>388</v>
      </c>
    </row>
    <row r="27" customFormat="false" ht="150" hidden="false" customHeight="true" outlineLevel="0" collapsed="false">
      <c r="A27" s="12" t="n">
        <f aca="false">RANK(Y27,$Y$5:$Y$71,0)</f>
        <v>22</v>
      </c>
      <c r="B27" s="13" t="s">
        <v>389</v>
      </c>
      <c r="C27" s="13" t="s">
        <v>390</v>
      </c>
      <c r="D27" s="13" t="s">
        <v>391</v>
      </c>
      <c r="E27" s="13" t="s">
        <v>392</v>
      </c>
      <c r="F27" s="13" t="s">
        <v>393</v>
      </c>
      <c r="G27" s="14" t="n">
        <v>0</v>
      </c>
      <c r="H27" s="14" t="n">
        <v>2</v>
      </c>
      <c r="I27" s="14" t="n">
        <v>2</v>
      </c>
      <c r="J27" s="14" t="n">
        <v>3</v>
      </c>
      <c r="K27" s="14" t="n">
        <v>3</v>
      </c>
      <c r="L27" s="14" t="n">
        <v>3</v>
      </c>
      <c r="M27" s="14" t="n">
        <v>2</v>
      </c>
      <c r="N27" s="14" t="n">
        <v>2</v>
      </c>
      <c r="O27" s="14" t="n">
        <v>3</v>
      </c>
      <c r="P27" s="15" t="n">
        <f aca="false">SUM(G27:O27)</f>
        <v>20</v>
      </c>
      <c r="Q27" s="16" t="n">
        <f aca="false">ROUND(SUMPRODUCT(G27:O27,Weights!$C$4:$K$4)/(3*Weights!$C$5)*100,1)</f>
        <v>74.1</v>
      </c>
      <c r="R27" s="15" t="s">
        <v>34</v>
      </c>
      <c r="S27" s="15" t="s">
        <v>34</v>
      </c>
      <c r="T27" s="15" t="s">
        <v>34</v>
      </c>
      <c r="U27" s="15" t="s">
        <v>34</v>
      </c>
      <c r="V27" s="17" t="n">
        <f aca="false">ROUND(INDEX(Weights!$C$8:$C$10,MATCH(R27,Weights!$B$8:$B$10,0))*INDEX(Weights!$C$8:$C$10,MATCH(S27,Weights!$B$8:$B$10,0))*INDEX(Weights!$C$8:$C$10,MATCH(T27,Weights!$B$8:$B$10,0))*INDEX(Weights!$C$8:$C$10,MATCH(U27,Weights!$B$8:$B$10,0)),3)</f>
        <v>1</v>
      </c>
      <c r="W27" s="13" t="s">
        <v>41</v>
      </c>
      <c r="X27" s="18" t="n">
        <f aca="false">INDEX(Weights!$C$14:$C$19,MATCH(W27,Weights!$B$14:$B$19,0))</f>
        <v>0.95</v>
      </c>
      <c r="Y27" s="19" t="n">
        <f aca="false">ROUND(Q27*V27*X27,1)</f>
        <v>70.4</v>
      </c>
      <c r="Z27" s="13" t="s">
        <v>190</v>
      </c>
      <c r="AA27" s="13" t="s">
        <v>394</v>
      </c>
      <c r="AB27" s="13" t="s">
        <v>395</v>
      </c>
      <c r="AC27" s="13" t="s">
        <v>396</v>
      </c>
      <c r="AD27" s="13" t="s">
        <v>397</v>
      </c>
      <c r="AE27" s="13" t="s">
        <v>398</v>
      </c>
      <c r="AF27" s="13" t="s">
        <v>399</v>
      </c>
      <c r="AG27" s="13" t="s">
        <v>400</v>
      </c>
      <c r="AH27" s="13" t="s">
        <v>401</v>
      </c>
      <c r="AI27" s="13" t="s">
        <v>145</v>
      </c>
      <c r="AJ27" s="13" t="s">
        <v>402</v>
      </c>
    </row>
    <row r="28" customFormat="false" ht="150" hidden="false" customHeight="true" outlineLevel="0" collapsed="false">
      <c r="A28" s="20" t="n">
        <f aca="false">RANK(Y28,$Y$5:$Y$71,0)</f>
        <v>24</v>
      </c>
      <c r="B28" s="21" t="s">
        <v>403</v>
      </c>
      <c r="C28" s="21" t="s">
        <v>404</v>
      </c>
      <c r="D28" s="21" t="s">
        <v>405</v>
      </c>
      <c r="E28" s="21" t="s">
        <v>104</v>
      </c>
      <c r="F28" s="21" t="s">
        <v>406</v>
      </c>
      <c r="G28" s="22" t="n">
        <v>3</v>
      </c>
      <c r="H28" s="22" t="n">
        <v>2</v>
      </c>
      <c r="I28" s="22" t="n">
        <v>3</v>
      </c>
      <c r="J28" s="22" t="n">
        <v>2</v>
      </c>
      <c r="K28" s="22" t="n">
        <v>1</v>
      </c>
      <c r="L28" s="22" t="n">
        <v>2</v>
      </c>
      <c r="M28" s="22" t="n">
        <v>3</v>
      </c>
      <c r="N28" s="22" t="n">
        <v>2</v>
      </c>
      <c r="O28" s="22" t="n">
        <v>3</v>
      </c>
      <c r="P28" s="23" t="n">
        <f aca="false">SUM(G28:O28)</f>
        <v>21</v>
      </c>
      <c r="Q28" s="24" t="n">
        <f aca="false">ROUND(SUMPRODUCT(G28:O28,Weights!$C$4:$K$4)/(3*Weights!$C$5)*100,1)</f>
        <v>77.8</v>
      </c>
      <c r="R28" s="23" t="s">
        <v>34</v>
      </c>
      <c r="S28" s="23" t="s">
        <v>34</v>
      </c>
      <c r="T28" s="23" t="s">
        <v>34</v>
      </c>
      <c r="U28" s="23" t="s">
        <v>36</v>
      </c>
      <c r="V28" s="25" t="n">
        <f aca="false">ROUND(INDEX(Weights!$C$8:$C$10,MATCH(R28,Weights!$B$8:$B$10,0))*INDEX(Weights!$C$8:$C$10,MATCH(S28,Weights!$B$8:$B$10,0))*INDEX(Weights!$C$8:$C$10,MATCH(T28,Weights!$B$8:$B$10,0))*INDEX(Weights!$C$8:$C$10,MATCH(U28,Weights!$B$8:$B$10,0)),3)</f>
        <v>0.9</v>
      </c>
      <c r="W28" s="21" t="s">
        <v>39</v>
      </c>
      <c r="X28" s="26" t="n">
        <f aca="false">INDEX(Weights!$C$14:$C$19,MATCH(W28,Weights!$B$14:$B$19,0))</f>
        <v>1</v>
      </c>
      <c r="Y28" s="27" t="n">
        <f aca="false">ROUND(Q28*V28*X28,1)</f>
        <v>70</v>
      </c>
      <c r="Z28" s="21" t="s">
        <v>323</v>
      </c>
      <c r="AA28" s="21" t="s">
        <v>407</v>
      </c>
      <c r="AB28" s="21" t="s">
        <v>408</v>
      </c>
      <c r="AC28" s="21" t="s">
        <v>409</v>
      </c>
      <c r="AD28" s="21" t="s">
        <v>410</v>
      </c>
      <c r="AE28" s="21" t="s">
        <v>411</v>
      </c>
      <c r="AF28" s="21" t="s">
        <v>412</v>
      </c>
      <c r="AG28" s="21" t="s">
        <v>413</v>
      </c>
      <c r="AH28" s="21" t="s">
        <v>414</v>
      </c>
      <c r="AI28" s="21" t="s">
        <v>415</v>
      </c>
      <c r="AJ28" s="21" t="s">
        <v>416</v>
      </c>
    </row>
    <row r="29" customFormat="false" ht="150" hidden="false" customHeight="true" outlineLevel="0" collapsed="false">
      <c r="A29" s="12" t="n">
        <f aca="false">RANK(Y29,$Y$5:$Y$71,0)</f>
        <v>24</v>
      </c>
      <c r="B29" s="13" t="s">
        <v>417</v>
      </c>
      <c r="C29" s="13" t="s">
        <v>418</v>
      </c>
      <c r="D29" s="13" t="s">
        <v>419</v>
      </c>
      <c r="E29" s="13" t="s">
        <v>420</v>
      </c>
      <c r="F29" s="13" t="s">
        <v>245</v>
      </c>
      <c r="G29" s="14" t="n">
        <v>3</v>
      </c>
      <c r="H29" s="14" t="n">
        <v>3</v>
      </c>
      <c r="I29" s="14" t="n">
        <v>3</v>
      </c>
      <c r="J29" s="14" t="n">
        <v>2</v>
      </c>
      <c r="K29" s="14" t="n">
        <v>1</v>
      </c>
      <c r="L29" s="14" t="n">
        <v>2</v>
      </c>
      <c r="M29" s="14" t="n">
        <v>2</v>
      </c>
      <c r="N29" s="14" t="n">
        <v>2</v>
      </c>
      <c r="O29" s="14" t="n">
        <v>3</v>
      </c>
      <c r="P29" s="15" t="n">
        <f aca="false">SUM(G29:O29)</f>
        <v>21</v>
      </c>
      <c r="Q29" s="16" t="n">
        <f aca="false">ROUND(SUMPRODUCT(G29:O29,Weights!$C$4:$K$4)/(3*Weights!$C$5)*100,1)</f>
        <v>77.8</v>
      </c>
      <c r="R29" s="15" t="s">
        <v>34</v>
      </c>
      <c r="S29" s="15" t="s">
        <v>34</v>
      </c>
      <c r="T29" s="15" t="s">
        <v>34</v>
      </c>
      <c r="U29" s="15" t="s">
        <v>36</v>
      </c>
      <c r="V29" s="17" t="n">
        <f aca="false">ROUND(INDEX(Weights!$C$8:$C$10,MATCH(R29,Weights!$B$8:$B$10,0))*INDEX(Weights!$C$8:$C$10,MATCH(S29,Weights!$B$8:$B$10,0))*INDEX(Weights!$C$8:$C$10,MATCH(T29,Weights!$B$8:$B$10,0))*INDEX(Weights!$C$8:$C$10,MATCH(U29,Weights!$B$8:$B$10,0)),3)</f>
        <v>0.9</v>
      </c>
      <c r="W29" s="13" t="s">
        <v>39</v>
      </c>
      <c r="X29" s="18" t="n">
        <f aca="false">INDEX(Weights!$C$14:$C$19,MATCH(W29,Weights!$B$14:$B$19,0))</f>
        <v>1</v>
      </c>
      <c r="Y29" s="19" t="n">
        <f aca="false">ROUND(Q29*V29*X29,1)</f>
        <v>70</v>
      </c>
      <c r="Z29" s="13" t="s">
        <v>421</v>
      </c>
      <c r="AA29" s="13" t="s">
        <v>422</v>
      </c>
      <c r="AB29" s="13" t="s">
        <v>423</v>
      </c>
      <c r="AC29" s="13" t="s">
        <v>424</v>
      </c>
      <c r="AD29" s="13" t="s">
        <v>425</v>
      </c>
      <c r="AE29" s="13" t="s">
        <v>426</v>
      </c>
      <c r="AF29" s="13" t="s">
        <v>427</v>
      </c>
      <c r="AG29" s="13" t="s">
        <v>428</v>
      </c>
      <c r="AH29" s="13" t="s">
        <v>429</v>
      </c>
      <c r="AI29" s="13" t="s">
        <v>130</v>
      </c>
      <c r="AJ29" s="13" t="s">
        <v>430</v>
      </c>
    </row>
    <row r="30" customFormat="false" ht="150" hidden="false" customHeight="true" outlineLevel="0" collapsed="false">
      <c r="A30" s="20" t="n">
        <f aca="false">RANK(Y30,$Y$5:$Y$71,0)</f>
        <v>24</v>
      </c>
      <c r="B30" s="21" t="s">
        <v>431</v>
      </c>
      <c r="C30" s="21" t="s">
        <v>432</v>
      </c>
      <c r="D30" s="21" t="s">
        <v>433</v>
      </c>
      <c r="E30" s="21" t="s">
        <v>434</v>
      </c>
      <c r="F30" s="21" t="s">
        <v>435</v>
      </c>
      <c r="G30" s="22" t="n">
        <v>1</v>
      </c>
      <c r="H30" s="22" t="n">
        <v>3</v>
      </c>
      <c r="I30" s="22" t="n">
        <v>3</v>
      </c>
      <c r="J30" s="22" t="n">
        <v>3</v>
      </c>
      <c r="K30" s="22" t="n">
        <v>3</v>
      </c>
      <c r="L30" s="22" t="n">
        <v>2</v>
      </c>
      <c r="M30" s="22" t="n">
        <v>1</v>
      </c>
      <c r="N30" s="22" t="n">
        <v>3</v>
      </c>
      <c r="O30" s="22" t="n">
        <v>2</v>
      </c>
      <c r="P30" s="23" t="n">
        <f aca="false">SUM(G30:O30)</f>
        <v>21</v>
      </c>
      <c r="Q30" s="24" t="n">
        <f aca="false">ROUND(SUMPRODUCT(G30:O30,Weights!$C$4:$K$4)/(3*Weights!$C$5)*100,1)</f>
        <v>77.8</v>
      </c>
      <c r="R30" s="23" t="s">
        <v>34</v>
      </c>
      <c r="S30" s="23" t="s">
        <v>34</v>
      </c>
      <c r="T30" s="23" t="s">
        <v>34</v>
      </c>
      <c r="U30" s="23" t="s">
        <v>36</v>
      </c>
      <c r="V30" s="25" t="n">
        <f aca="false">ROUND(INDEX(Weights!$C$8:$C$10,MATCH(R30,Weights!$B$8:$B$10,0))*INDEX(Weights!$C$8:$C$10,MATCH(S30,Weights!$B$8:$B$10,0))*INDEX(Weights!$C$8:$C$10,MATCH(T30,Weights!$B$8:$B$10,0))*INDEX(Weights!$C$8:$C$10,MATCH(U30,Weights!$B$8:$B$10,0)),3)</f>
        <v>0.9</v>
      </c>
      <c r="W30" s="21" t="s">
        <v>39</v>
      </c>
      <c r="X30" s="26" t="n">
        <f aca="false">INDEX(Weights!$C$14:$C$19,MATCH(W30,Weights!$B$14:$B$19,0))</f>
        <v>1</v>
      </c>
      <c r="Y30" s="27" t="n">
        <f aca="false">ROUND(Q30*V30*X30,1)</f>
        <v>70</v>
      </c>
      <c r="Z30" s="21" t="s">
        <v>436</v>
      </c>
      <c r="AA30" s="21" t="s">
        <v>437</v>
      </c>
      <c r="AB30" s="21" t="s">
        <v>438</v>
      </c>
      <c r="AC30" s="21" t="s">
        <v>439</v>
      </c>
      <c r="AD30" s="21" t="s">
        <v>440</v>
      </c>
      <c r="AE30" s="21" t="s">
        <v>441</v>
      </c>
      <c r="AF30" s="21" t="s">
        <v>442</v>
      </c>
      <c r="AG30" s="21" t="s">
        <v>443</v>
      </c>
      <c r="AH30" s="21" t="s">
        <v>444</v>
      </c>
      <c r="AI30" s="21" t="s">
        <v>145</v>
      </c>
      <c r="AJ30" s="21" t="s">
        <v>445</v>
      </c>
    </row>
    <row r="31" customFormat="false" ht="150" hidden="false" customHeight="true" outlineLevel="0" collapsed="false">
      <c r="A31" s="12" t="n">
        <f aca="false">RANK(Y31,$Y$5:$Y$71,0)</f>
        <v>24</v>
      </c>
      <c r="B31" s="13" t="s">
        <v>446</v>
      </c>
      <c r="C31" s="13" t="s">
        <v>447</v>
      </c>
      <c r="D31" s="13" t="s">
        <v>448</v>
      </c>
      <c r="E31" s="13" t="s">
        <v>88</v>
      </c>
      <c r="F31" s="13" t="s">
        <v>449</v>
      </c>
      <c r="G31" s="14" t="n">
        <v>1</v>
      </c>
      <c r="H31" s="14" t="n">
        <v>3</v>
      </c>
      <c r="I31" s="14" t="n">
        <v>3</v>
      </c>
      <c r="J31" s="14" t="n">
        <v>3</v>
      </c>
      <c r="K31" s="14" t="n">
        <v>3</v>
      </c>
      <c r="L31" s="14" t="n">
        <v>3</v>
      </c>
      <c r="M31" s="14" t="n">
        <v>1</v>
      </c>
      <c r="N31" s="14" t="n">
        <v>2</v>
      </c>
      <c r="O31" s="14" t="n">
        <v>2</v>
      </c>
      <c r="P31" s="15" t="n">
        <f aca="false">SUM(G31:O31)</f>
        <v>21</v>
      </c>
      <c r="Q31" s="16" t="n">
        <f aca="false">ROUND(SUMPRODUCT(G31:O31,Weights!$C$4:$K$4)/(3*Weights!$C$5)*100,1)</f>
        <v>77.8</v>
      </c>
      <c r="R31" s="15" t="s">
        <v>34</v>
      </c>
      <c r="S31" s="15" t="s">
        <v>34</v>
      </c>
      <c r="T31" s="15" t="s">
        <v>34</v>
      </c>
      <c r="U31" s="15" t="s">
        <v>36</v>
      </c>
      <c r="V31" s="17" t="n">
        <f aca="false">ROUND(INDEX(Weights!$C$8:$C$10,MATCH(R31,Weights!$B$8:$B$10,0))*INDEX(Weights!$C$8:$C$10,MATCH(S31,Weights!$B$8:$B$10,0))*INDEX(Weights!$C$8:$C$10,MATCH(T31,Weights!$B$8:$B$10,0))*INDEX(Weights!$C$8:$C$10,MATCH(U31,Weights!$B$8:$B$10,0)),3)</f>
        <v>0.9</v>
      </c>
      <c r="W31" s="13" t="s">
        <v>39</v>
      </c>
      <c r="X31" s="18" t="n">
        <f aca="false">INDEX(Weights!$C$14:$C$19,MATCH(W31,Weights!$B$14:$B$19,0))</f>
        <v>1</v>
      </c>
      <c r="Y31" s="19" t="n">
        <f aca="false">ROUND(Q31*V31*X31,1)</f>
        <v>70</v>
      </c>
      <c r="Z31" s="13" t="s">
        <v>450</v>
      </c>
      <c r="AA31" s="13" t="s">
        <v>451</v>
      </c>
      <c r="AB31" s="13" t="s">
        <v>452</v>
      </c>
      <c r="AC31" s="13" t="s">
        <v>453</v>
      </c>
      <c r="AD31" s="13" t="s">
        <v>454</v>
      </c>
      <c r="AE31" s="13" t="s">
        <v>455</v>
      </c>
      <c r="AF31" s="13" t="s">
        <v>456</v>
      </c>
      <c r="AG31" s="13" t="s">
        <v>457</v>
      </c>
      <c r="AH31" s="13" t="s">
        <v>458</v>
      </c>
      <c r="AI31" s="13" t="s">
        <v>130</v>
      </c>
      <c r="AJ31" s="13" t="s">
        <v>459</v>
      </c>
    </row>
    <row r="32" customFormat="false" ht="150" hidden="false" customHeight="true" outlineLevel="0" collapsed="false">
      <c r="A32" s="20" t="n">
        <f aca="false">RANK(Y32,$Y$5:$Y$71,0)</f>
        <v>28</v>
      </c>
      <c r="B32" s="21" t="s">
        <v>460</v>
      </c>
      <c r="C32" s="21" t="s">
        <v>461</v>
      </c>
      <c r="D32" s="21" t="s">
        <v>462</v>
      </c>
      <c r="E32" s="21" t="s">
        <v>104</v>
      </c>
      <c r="F32" s="21" t="s">
        <v>245</v>
      </c>
      <c r="G32" s="22" t="n">
        <v>2</v>
      </c>
      <c r="H32" s="22" t="n">
        <v>2</v>
      </c>
      <c r="I32" s="22" t="n">
        <v>3</v>
      </c>
      <c r="J32" s="22" t="n">
        <v>3</v>
      </c>
      <c r="K32" s="22" t="n">
        <v>2</v>
      </c>
      <c r="L32" s="22" t="n">
        <v>2</v>
      </c>
      <c r="M32" s="22" t="n">
        <v>3</v>
      </c>
      <c r="N32" s="22" t="n">
        <v>2</v>
      </c>
      <c r="O32" s="22" t="n">
        <v>3</v>
      </c>
      <c r="P32" s="23" t="n">
        <f aca="false">SUM(G32:O32)</f>
        <v>22</v>
      </c>
      <c r="Q32" s="24" t="n">
        <f aca="false">ROUND(SUMPRODUCT(G32:O32,Weights!$C$4:$K$4)/(3*Weights!$C$5)*100,1)</f>
        <v>81.5</v>
      </c>
      <c r="R32" s="23" t="s">
        <v>34</v>
      </c>
      <c r="S32" s="23" t="s">
        <v>34</v>
      </c>
      <c r="T32" s="23" t="s">
        <v>34</v>
      </c>
      <c r="U32" s="23" t="s">
        <v>36</v>
      </c>
      <c r="V32" s="25" t="n">
        <f aca="false">ROUND(INDEX(Weights!$C$8:$C$10,MATCH(R32,Weights!$B$8:$B$10,0))*INDEX(Weights!$C$8:$C$10,MATCH(S32,Weights!$B$8:$B$10,0))*INDEX(Weights!$C$8:$C$10,MATCH(T32,Weights!$B$8:$B$10,0))*INDEX(Weights!$C$8:$C$10,MATCH(U32,Weights!$B$8:$B$10,0)),3)</f>
        <v>0.9</v>
      </c>
      <c r="W32" s="21" t="s">
        <v>41</v>
      </c>
      <c r="X32" s="26" t="n">
        <f aca="false">INDEX(Weights!$C$14:$C$19,MATCH(W32,Weights!$B$14:$B$19,0))</f>
        <v>0.95</v>
      </c>
      <c r="Y32" s="27" t="n">
        <f aca="false">ROUND(Q32*V32*X32,1)</f>
        <v>69.7</v>
      </c>
      <c r="Z32" s="21" t="s">
        <v>463</v>
      </c>
      <c r="AA32" s="21" t="s">
        <v>464</v>
      </c>
      <c r="AB32" s="21" t="s">
        <v>465</v>
      </c>
      <c r="AC32" s="21" t="s">
        <v>466</v>
      </c>
      <c r="AD32" s="21" t="s">
        <v>467</v>
      </c>
      <c r="AE32" s="21" t="s">
        <v>468</v>
      </c>
      <c r="AF32" s="21" t="s">
        <v>469</v>
      </c>
      <c r="AG32" s="21" t="s">
        <v>470</v>
      </c>
      <c r="AH32" s="21" t="s">
        <v>471</v>
      </c>
      <c r="AI32" s="21" t="s">
        <v>130</v>
      </c>
      <c r="AJ32" s="21" t="s">
        <v>472</v>
      </c>
    </row>
    <row r="33" customFormat="false" ht="150" hidden="false" customHeight="true" outlineLevel="0" collapsed="false">
      <c r="A33" s="12" t="n">
        <f aca="false">RANK(Y33,$Y$5:$Y$71,0)</f>
        <v>28</v>
      </c>
      <c r="B33" s="13" t="s">
        <v>473</v>
      </c>
      <c r="C33" s="13" t="s">
        <v>474</v>
      </c>
      <c r="D33" s="13" t="s">
        <v>475</v>
      </c>
      <c r="E33" s="13" t="s">
        <v>104</v>
      </c>
      <c r="F33" s="13" t="s">
        <v>476</v>
      </c>
      <c r="G33" s="14" t="n">
        <v>3</v>
      </c>
      <c r="H33" s="14" t="n">
        <v>2</v>
      </c>
      <c r="I33" s="14" t="n">
        <v>3</v>
      </c>
      <c r="J33" s="14" t="n">
        <v>2</v>
      </c>
      <c r="K33" s="14" t="n">
        <v>1</v>
      </c>
      <c r="L33" s="14" t="n">
        <v>3</v>
      </c>
      <c r="M33" s="14" t="n">
        <v>3</v>
      </c>
      <c r="N33" s="14" t="n">
        <v>2</v>
      </c>
      <c r="O33" s="14" t="n">
        <v>3</v>
      </c>
      <c r="P33" s="15" t="n">
        <f aca="false">SUM(G33:O33)</f>
        <v>22</v>
      </c>
      <c r="Q33" s="16" t="n">
        <f aca="false">ROUND(SUMPRODUCT(G33:O33,Weights!$C$4:$K$4)/(3*Weights!$C$5)*100,1)</f>
        <v>81.5</v>
      </c>
      <c r="R33" s="15" t="s">
        <v>34</v>
      </c>
      <c r="S33" s="15" t="s">
        <v>34</v>
      </c>
      <c r="T33" s="15" t="s">
        <v>34</v>
      </c>
      <c r="U33" s="15" t="s">
        <v>36</v>
      </c>
      <c r="V33" s="17" t="n">
        <f aca="false">ROUND(INDEX(Weights!$C$8:$C$10,MATCH(R33,Weights!$B$8:$B$10,0))*INDEX(Weights!$C$8:$C$10,MATCH(S33,Weights!$B$8:$B$10,0))*INDEX(Weights!$C$8:$C$10,MATCH(T33,Weights!$B$8:$B$10,0))*INDEX(Weights!$C$8:$C$10,MATCH(U33,Weights!$B$8:$B$10,0)),3)</f>
        <v>0.9</v>
      </c>
      <c r="W33" s="13" t="s">
        <v>41</v>
      </c>
      <c r="X33" s="18" t="n">
        <f aca="false">INDEX(Weights!$C$14:$C$19,MATCH(W33,Weights!$B$14:$B$19,0))</f>
        <v>0.95</v>
      </c>
      <c r="Y33" s="19" t="n">
        <f aca="false">ROUND(Q33*V33*X33,1)</f>
        <v>69.7</v>
      </c>
      <c r="Z33" s="13" t="s">
        <v>477</v>
      </c>
      <c r="AA33" s="13" t="s">
        <v>478</v>
      </c>
      <c r="AB33" s="13" t="s">
        <v>479</v>
      </c>
      <c r="AC33" s="13" t="s">
        <v>480</v>
      </c>
      <c r="AD33" s="13" t="s">
        <v>481</v>
      </c>
      <c r="AE33" s="13" t="s">
        <v>482</v>
      </c>
      <c r="AF33" s="13" t="s">
        <v>483</v>
      </c>
      <c r="AG33" s="13" t="s">
        <v>484</v>
      </c>
      <c r="AH33" s="13" t="s">
        <v>485</v>
      </c>
      <c r="AI33" s="13" t="s">
        <v>130</v>
      </c>
      <c r="AJ33" s="13" t="s">
        <v>486</v>
      </c>
    </row>
    <row r="34" customFormat="false" ht="150" hidden="false" customHeight="true" outlineLevel="0" collapsed="false">
      <c r="A34" s="20" t="n">
        <f aca="false">RANK(Y34,$Y$5:$Y$71,0)</f>
        <v>30</v>
      </c>
      <c r="B34" s="21" t="s">
        <v>487</v>
      </c>
      <c r="C34" s="21" t="s">
        <v>488</v>
      </c>
      <c r="D34" s="21" t="s">
        <v>489</v>
      </c>
      <c r="E34" s="21" t="s">
        <v>88</v>
      </c>
      <c r="F34" s="21" t="s">
        <v>490</v>
      </c>
      <c r="G34" s="22" t="n">
        <v>3</v>
      </c>
      <c r="H34" s="22" t="n">
        <v>1</v>
      </c>
      <c r="I34" s="22" t="n">
        <v>3</v>
      </c>
      <c r="J34" s="22" t="n">
        <v>3</v>
      </c>
      <c r="K34" s="22" t="n">
        <v>3</v>
      </c>
      <c r="L34" s="22" t="n">
        <v>3</v>
      </c>
      <c r="M34" s="22" t="n">
        <v>2</v>
      </c>
      <c r="N34" s="22" t="n">
        <v>2</v>
      </c>
      <c r="O34" s="22" t="n">
        <v>3</v>
      </c>
      <c r="P34" s="23" t="n">
        <f aca="false">SUM(G34:O34)</f>
        <v>23</v>
      </c>
      <c r="Q34" s="24" t="n">
        <f aca="false">ROUND(SUMPRODUCT(G34:O34,Weights!$C$4:$K$4)/(3*Weights!$C$5)*100,1)</f>
        <v>85.2</v>
      </c>
      <c r="R34" s="23" t="s">
        <v>34</v>
      </c>
      <c r="S34" s="23" t="s">
        <v>36</v>
      </c>
      <c r="T34" s="23" t="s">
        <v>34</v>
      </c>
      <c r="U34" s="23" t="s">
        <v>36</v>
      </c>
      <c r="V34" s="25" t="n">
        <f aca="false">ROUND(INDEX(Weights!$C$8:$C$10,MATCH(R34,Weights!$B$8:$B$10,0))*INDEX(Weights!$C$8:$C$10,MATCH(S34,Weights!$B$8:$B$10,0))*INDEX(Weights!$C$8:$C$10,MATCH(T34,Weights!$B$8:$B$10,0))*INDEX(Weights!$C$8:$C$10,MATCH(U34,Weights!$B$8:$B$10,0)),3)</f>
        <v>0.81</v>
      </c>
      <c r="W34" s="21" t="s">
        <v>39</v>
      </c>
      <c r="X34" s="26" t="n">
        <f aca="false">INDEX(Weights!$C$14:$C$19,MATCH(W34,Weights!$B$14:$B$19,0))</f>
        <v>1</v>
      </c>
      <c r="Y34" s="27" t="n">
        <f aca="false">ROUND(Q34*V34*X34,1)</f>
        <v>69</v>
      </c>
      <c r="Z34" s="21" t="s">
        <v>203</v>
      </c>
      <c r="AA34" s="21" t="s">
        <v>491</v>
      </c>
      <c r="AB34" s="21" t="s">
        <v>492</v>
      </c>
      <c r="AC34" s="21" t="s">
        <v>493</v>
      </c>
      <c r="AD34" s="21" t="s">
        <v>494</v>
      </c>
      <c r="AE34" s="21" t="s">
        <v>495</v>
      </c>
      <c r="AF34" s="21" t="s">
        <v>496</v>
      </c>
      <c r="AG34" s="21" t="s">
        <v>497</v>
      </c>
      <c r="AH34" s="21" t="s">
        <v>498</v>
      </c>
      <c r="AI34" s="21" t="s">
        <v>145</v>
      </c>
      <c r="AJ34" s="21" t="s">
        <v>499</v>
      </c>
    </row>
    <row r="35" customFormat="false" ht="150" hidden="false" customHeight="true" outlineLevel="0" collapsed="false">
      <c r="A35" s="12" t="n">
        <f aca="false">RANK(Y35,$Y$5:$Y$71,0)</f>
        <v>31</v>
      </c>
      <c r="B35" s="13" t="s">
        <v>500</v>
      </c>
      <c r="C35" s="13" t="s">
        <v>501</v>
      </c>
      <c r="D35" s="13" t="s">
        <v>502</v>
      </c>
      <c r="E35" s="13" t="s">
        <v>88</v>
      </c>
      <c r="F35" s="13" t="s">
        <v>503</v>
      </c>
      <c r="G35" s="14" t="n">
        <v>3</v>
      </c>
      <c r="H35" s="14" t="n">
        <v>2</v>
      </c>
      <c r="I35" s="14" t="n">
        <v>3</v>
      </c>
      <c r="J35" s="14" t="n">
        <v>3</v>
      </c>
      <c r="K35" s="14" t="n">
        <v>3</v>
      </c>
      <c r="L35" s="14" t="n">
        <v>3</v>
      </c>
      <c r="M35" s="14" t="n">
        <v>2</v>
      </c>
      <c r="N35" s="14" t="n">
        <v>2</v>
      </c>
      <c r="O35" s="14" t="n">
        <v>3</v>
      </c>
      <c r="P35" s="15" t="n">
        <f aca="false">SUM(G35:O35)</f>
        <v>24</v>
      </c>
      <c r="Q35" s="16" t="n">
        <f aca="false">ROUND(SUMPRODUCT(G35:O35,Weights!$C$4:$K$4)/(3*Weights!$C$5)*100,1)</f>
        <v>88.9</v>
      </c>
      <c r="R35" s="15" t="s">
        <v>34</v>
      </c>
      <c r="S35" s="15" t="s">
        <v>36</v>
      </c>
      <c r="T35" s="15" t="s">
        <v>34</v>
      </c>
      <c r="U35" s="15" t="s">
        <v>36</v>
      </c>
      <c r="V35" s="17" t="n">
        <f aca="false">ROUND(INDEX(Weights!$C$8:$C$10,MATCH(R35,Weights!$B$8:$B$10,0))*INDEX(Weights!$C$8:$C$10,MATCH(S35,Weights!$B$8:$B$10,0))*INDEX(Weights!$C$8:$C$10,MATCH(T35,Weights!$B$8:$B$10,0))*INDEX(Weights!$C$8:$C$10,MATCH(U35,Weights!$B$8:$B$10,0)),3)</f>
        <v>0.81</v>
      </c>
      <c r="W35" s="13" t="s">
        <v>41</v>
      </c>
      <c r="X35" s="18" t="n">
        <f aca="false">INDEX(Weights!$C$14:$C$19,MATCH(W35,Weights!$B$14:$B$19,0))</f>
        <v>0.95</v>
      </c>
      <c r="Y35" s="19" t="n">
        <f aca="false">ROUND(Q35*V35*X35,1)</f>
        <v>68.4</v>
      </c>
      <c r="Z35" s="13" t="s">
        <v>504</v>
      </c>
      <c r="AA35" s="13" t="s">
        <v>505</v>
      </c>
      <c r="AB35" s="13" t="s">
        <v>506</v>
      </c>
      <c r="AC35" s="13" t="s">
        <v>507</v>
      </c>
      <c r="AD35" s="13" t="s">
        <v>508</v>
      </c>
      <c r="AE35" s="13" t="s">
        <v>509</v>
      </c>
      <c r="AF35" s="13" t="s">
        <v>510</v>
      </c>
      <c r="AG35" s="13" t="s">
        <v>511</v>
      </c>
      <c r="AH35" s="13" t="s">
        <v>512</v>
      </c>
      <c r="AI35" s="13" t="s">
        <v>279</v>
      </c>
      <c r="AJ35" s="13" t="s">
        <v>513</v>
      </c>
    </row>
    <row r="36" customFormat="false" ht="150" hidden="false" customHeight="true" outlineLevel="0" collapsed="false">
      <c r="A36" s="20" t="n">
        <f aca="false">RANK(Y36,$Y$5:$Y$71,0)</f>
        <v>32</v>
      </c>
      <c r="B36" s="21" t="s">
        <v>514</v>
      </c>
      <c r="C36" s="21" t="s">
        <v>515</v>
      </c>
      <c r="D36" s="21" t="s">
        <v>516</v>
      </c>
      <c r="E36" s="21" t="s">
        <v>88</v>
      </c>
      <c r="F36" s="21" t="s">
        <v>517</v>
      </c>
      <c r="G36" s="22" t="n">
        <v>2</v>
      </c>
      <c r="H36" s="22" t="n">
        <v>2</v>
      </c>
      <c r="I36" s="22" t="n">
        <v>2</v>
      </c>
      <c r="J36" s="22" t="n">
        <v>2</v>
      </c>
      <c r="K36" s="22" t="n">
        <v>3</v>
      </c>
      <c r="L36" s="22" t="n">
        <v>2</v>
      </c>
      <c r="M36" s="22" t="n">
        <v>3</v>
      </c>
      <c r="N36" s="22" t="n">
        <v>2</v>
      </c>
      <c r="O36" s="22" t="n">
        <v>3</v>
      </c>
      <c r="P36" s="23" t="n">
        <f aca="false">SUM(G36:O36)</f>
        <v>21</v>
      </c>
      <c r="Q36" s="24" t="n">
        <f aca="false">ROUND(SUMPRODUCT(G36:O36,Weights!$C$4:$K$4)/(3*Weights!$C$5)*100,1)</f>
        <v>77.8</v>
      </c>
      <c r="R36" s="23" t="s">
        <v>34</v>
      </c>
      <c r="S36" s="23" t="s">
        <v>34</v>
      </c>
      <c r="T36" s="23" t="s">
        <v>34</v>
      </c>
      <c r="U36" s="23" t="s">
        <v>36</v>
      </c>
      <c r="V36" s="25" t="n">
        <f aca="false">ROUND(INDEX(Weights!$C$8:$C$10,MATCH(R36,Weights!$B$8:$B$10,0))*INDEX(Weights!$C$8:$C$10,MATCH(S36,Weights!$B$8:$B$10,0))*INDEX(Weights!$C$8:$C$10,MATCH(T36,Weights!$B$8:$B$10,0))*INDEX(Weights!$C$8:$C$10,MATCH(U36,Weights!$B$8:$B$10,0)),3)</f>
        <v>0.9</v>
      </c>
      <c r="W36" s="21" t="s">
        <v>41</v>
      </c>
      <c r="X36" s="26" t="n">
        <f aca="false">INDEX(Weights!$C$14:$C$19,MATCH(W36,Weights!$B$14:$B$19,0))</f>
        <v>0.95</v>
      </c>
      <c r="Y36" s="27" t="n">
        <f aca="false">ROUND(Q36*V36*X36,1)</f>
        <v>66.5</v>
      </c>
      <c r="Z36" s="21" t="s">
        <v>518</v>
      </c>
      <c r="AA36" s="21" t="s">
        <v>519</v>
      </c>
      <c r="AB36" s="21" t="s">
        <v>520</v>
      </c>
      <c r="AC36" s="21" t="s">
        <v>521</v>
      </c>
      <c r="AD36" s="21" t="s">
        <v>522</v>
      </c>
      <c r="AE36" s="21" t="s">
        <v>523</v>
      </c>
      <c r="AF36" s="21" t="s">
        <v>524</v>
      </c>
      <c r="AG36" s="21" t="s">
        <v>525</v>
      </c>
      <c r="AH36" s="21" t="s">
        <v>526</v>
      </c>
      <c r="AI36" s="21" t="s">
        <v>527</v>
      </c>
      <c r="AJ36" s="21" t="s">
        <v>528</v>
      </c>
    </row>
    <row r="37" customFormat="false" ht="150" hidden="false" customHeight="true" outlineLevel="0" collapsed="false">
      <c r="A37" s="12" t="n">
        <f aca="false">RANK(Y37,$Y$5:$Y$71,0)</f>
        <v>32</v>
      </c>
      <c r="B37" s="13" t="s">
        <v>529</v>
      </c>
      <c r="C37" s="13" t="s">
        <v>530</v>
      </c>
      <c r="D37" s="13" t="s">
        <v>531</v>
      </c>
      <c r="E37" s="13" t="s">
        <v>104</v>
      </c>
      <c r="F37" s="13" t="s">
        <v>245</v>
      </c>
      <c r="G37" s="14" t="n">
        <v>3</v>
      </c>
      <c r="H37" s="14" t="n">
        <v>2</v>
      </c>
      <c r="I37" s="14" t="n">
        <v>2</v>
      </c>
      <c r="J37" s="14" t="n">
        <v>2</v>
      </c>
      <c r="K37" s="14" t="n">
        <v>2</v>
      </c>
      <c r="L37" s="14" t="n">
        <v>3</v>
      </c>
      <c r="M37" s="14" t="n">
        <v>2</v>
      </c>
      <c r="N37" s="14" t="n">
        <v>2</v>
      </c>
      <c r="O37" s="14" t="n">
        <v>3</v>
      </c>
      <c r="P37" s="15" t="n">
        <f aca="false">SUM(G37:O37)</f>
        <v>21</v>
      </c>
      <c r="Q37" s="16" t="n">
        <f aca="false">ROUND(SUMPRODUCT(G37:O37,Weights!$C$4:$K$4)/(3*Weights!$C$5)*100,1)</f>
        <v>77.8</v>
      </c>
      <c r="R37" s="15" t="s">
        <v>34</v>
      </c>
      <c r="S37" s="15" t="s">
        <v>34</v>
      </c>
      <c r="T37" s="15" t="s">
        <v>34</v>
      </c>
      <c r="U37" s="15" t="s">
        <v>36</v>
      </c>
      <c r="V37" s="17" t="n">
        <f aca="false">ROUND(INDEX(Weights!$C$8:$C$10,MATCH(R37,Weights!$B$8:$B$10,0))*INDEX(Weights!$C$8:$C$10,MATCH(S37,Weights!$B$8:$B$10,0))*INDEX(Weights!$C$8:$C$10,MATCH(T37,Weights!$B$8:$B$10,0))*INDEX(Weights!$C$8:$C$10,MATCH(U37,Weights!$B$8:$B$10,0)),3)</f>
        <v>0.9</v>
      </c>
      <c r="W37" s="13" t="s">
        <v>41</v>
      </c>
      <c r="X37" s="18" t="n">
        <f aca="false">INDEX(Weights!$C$14:$C$19,MATCH(W37,Weights!$B$14:$B$19,0))</f>
        <v>0.95</v>
      </c>
      <c r="Y37" s="19" t="n">
        <f aca="false">ROUND(Q37*V37*X37,1)</f>
        <v>66.5</v>
      </c>
      <c r="Z37" s="13" t="s">
        <v>532</v>
      </c>
      <c r="AA37" s="13" t="s">
        <v>533</v>
      </c>
      <c r="AB37" s="13" t="s">
        <v>534</v>
      </c>
      <c r="AC37" s="13" t="s">
        <v>535</v>
      </c>
      <c r="AD37" s="13" t="s">
        <v>536</v>
      </c>
      <c r="AE37" s="13" t="s">
        <v>537</v>
      </c>
      <c r="AF37" s="13" t="s">
        <v>538</v>
      </c>
      <c r="AG37" s="13" t="s">
        <v>539</v>
      </c>
      <c r="AH37" s="13" t="s">
        <v>540</v>
      </c>
      <c r="AI37" s="13" t="s">
        <v>130</v>
      </c>
      <c r="AJ37" s="13" t="s">
        <v>541</v>
      </c>
    </row>
    <row r="38" customFormat="false" ht="150" hidden="false" customHeight="true" outlineLevel="0" collapsed="false">
      <c r="A38" s="20" t="n">
        <f aca="false">RANK(Y38,$Y$5:$Y$71,0)</f>
        <v>32</v>
      </c>
      <c r="B38" s="21" t="s">
        <v>542</v>
      </c>
      <c r="C38" s="21" t="s">
        <v>543</v>
      </c>
      <c r="D38" s="21" t="s">
        <v>544</v>
      </c>
      <c r="E38" s="21" t="s">
        <v>545</v>
      </c>
      <c r="F38" s="21" t="s">
        <v>546</v>
      </c>
      <c r="G38" s="22" t="n">
        <v>1</v>
      </c>
      <c r="H38" s="22" t="n">
        <v>2</v>
      </c>
      <c r="I38" s="22" t="n">
        <v>2</v>
      </c>
      <c r="J38" s="22" t="n">
        <v>3</v>
      </c>
      <c r="K38" s="22" t="n">
        <v>3</v>
      </c>
      <c r="L38" s="22" t="n">
        <v>3</v>
      </c>
      <c r="M38" s="22" t="n">
        <v>3</v>
      </c>
      <c r="N38" s="22" t="n">
        <v>1</v>
      </c>
      <c r="O38" s="22" t="n">
        <v>3</v>
      </c>
      <c r="P38" s="23" t="n">
        <f aca="false">SUM(G38:O38)</f>
        <v>21</v>
      </c>
      <c r="Q38" s="24" t="n">
        <f aca="false">ROUND(SUMPRODUCT(G38:O38,Weights!$C$4:$K$4)/(3*Weights!$C$5)*100,1)</f>
        <v>77.8</v>
      </c>
      <c r="R38" s="23" t="s">
        <v>34</v>
      </c>
      <c r="S38" s="23" t="s">
        <v>34</v>
      </c>
      <c r="T38" s="23" t="s">
        <v>34</v>
      </c>
      <c r="U38" s="23" t="s">
        <v>36</v>
      </c>
      <c r="V38" s="25" t="n">
        <f aca="false">ROUND(INDEX(Weights!$C$8:$C$10,MATCH(R38,Weights!$B$8:$B$10,0))*INDEX(Weights!$C$8:$C$10,MATCH(S38,Weights!$B$8:$B$10,0))*INDEX(Weights!$C$8:$C$10,MATCH(T38,Weights!$B$8:$B$10,0))*INDEX(Weights!$C$8:$C$10,MATCH(U38,Weights!$B$8:$B$10,0)),3)</f>
        <v>0.9</v>
      </c>
      <c r="W38" s="21" t="s">
        <v>41</v>
      </c>
      <c r="X38" s="26" t="n">
        <f aca="false">INDEX(Weights!$C$14:$C$19,MATCH(W38,Weights!$B$14:$B$19,0))</f>
        <v>0.95</v>
      </c>
      <c r="Y38" s="27" t="n">
        <f aca="false">ROUND(Q38*V38*X38,1)</f>
        <v>66.5</v>
      </c>
      <c r="Z38" s="21" t="s">
        <v>547</v>
      </c>
      <c r="AA38" s="21" t="s">
        <v>548</v>
      </c>
      <c r="AB38" s="21" t="s">
        <v>549</v>
      </c>
      <c r="AC38" s="21" t="s">
        <v>550</v>
      </c>
      <c r="AD38" s="21" t="s">
        <v>551</v>
      </c>
      <c r="AE38" s="21" t="s">
        <v>552</v>
      </c>
      <c r="AF38" s="21" t="s">
        <v>553</v>
      </c>
      <c r="AG38" s="21" t="s">
        <v>554</v>
      </c>
      <c r="AH38" s="21" t="s">
        <v>555</v>
      </c>
      <c r="AI38" s="21" t="s">
        <v>556</v>
      </c>
      <c r="AJ38" s="21" t="s">
        <v>557</v>
      </c>
    </row>
    <row r="39" customFormat="false" ht="150" hidden="false" customHeight="true" outlineLevel="0" collapsed="false">
      <c r="A39" s="12" t="n">
        <f aca="false">RANK(Y39,$Y$5:$Y$71,0)</f>
        <v>32</v>
      </c>
      <c r="B39" s="13" t="s">
        <v>558</v>
      </c>
      <c r="C39" s="13" t="s">
        <v>559</v>
      </c>
      <c r="D39" s="13" t="s">
        <v>560</v>
      </c>
      <c r="E39" s="13" t="s">
        <v>420</v>
      </c>
      <c r="F39" s="13" t="s">
        <v>561</v>
      </c>
      <c r="G39" s="14" t="n">
        <v>3</v>
      </c>
      <c r="H39" s="14" t="n">
        <v>2</v>
      </c>
      <c r="I39" s="14" t="n">
        <v>2</v>
      </c>
      <c r="J39" s="14" t="n">
        <v>2</v>
      </c>
      <c r="K39" s="14" t="n">
        <v>2</v>
      </c>
      <c r="L39" s="14" t="n">
        <v>2</v>
      </c>
      <c r="M39" s="14" t="n">
        <v>3</v>
      </c>
      <c r="N39" s="14" t="n">
        <v>2</v>
      </c>
      <c r="O39" s="14" t="n">
        <v>3</v>
      </c>
      <c r="P39" s="15" t="n">
        <f aca="false">SUM(G39:O39)</f>
        <v>21</v>
      </c>
      <c r="Q39" s="16" t="n">
        <f aca="false">ROUND(SUMPRODUCT(G39:O39,Weights!$C$4:$K$4)/(3*Weights!$C$5)*100,1)</f>
        <v>77.8</v>
      </c>
      <c r="R39" s="15" t="s">
        <v>34</v>
      </c>
      <c r="S39" s="15" t="s">
        <v>34</v>
      </c>
      <c r="T39" s="15" t="s">
        <v>34</v>
      </c>
      <c r="U39" s="15" t="s">
        <v>36</v>
      </c>
      <c r="V39" s="17" t="n">
        <f aca="false">ROUND(INDEX(Weights!$C$8:$C$10,MATCH(R39,Weights!$B$8:$B$10,0))*INDEX(Weights!$C$8:$C$10,MATCH(S39,Weights!$B$8:$B$10,0))*INDEX(Weights!$C$8:$C$10,MATCH(T39,Weights!$B$8:$B$10,0))*INDEX(Weights!$C$8:$C$10,MATCH(U39,Weights!$B$8:$B$10,0)),3)</f>
        <v>0.9</v>
      </c>
      <c r="W39" s="13" t="s">
        <v>41</v>
      </c>
      <c r="X39" s="18" t="n">
        <f aca="false">INDEX(Weights!$C$14:$C$19,MATCH(W39,Weights!$B$14:$B$19,0))</f>
        <v>0.95</v>
      </c>
      <c r="Y39" s="19" t="n">
        <f aca="false">ROUND(Q39*V39*X39,1)</f>
        <v>66.5</v>
      </c>
      <c r="Z39" s="13" t="s">
        <v>562</v>
      </c>
      <c r="AA39" s="13" t="s">
        <v>563</v>
      </c>
      <c r="AB39" s="13" t="s">
        <v>564</v>
      </c>
      <c r="AC39" s="13" t="s">
        <v>565</v>
      </c>
      <c r="AD39" s="13" t="s">
        <v>566</v>
      </c>
      <c r="AE39" s="13" t="s">
        <v>567</v>
      </c>
      <c r="AF39" s="13" t="s">
        <v>568</v>
      </c>
      <c r="AG39" s="13" t="s">
        <v>569</v>
      </c>
      <c r="AH39" s="13" t="s">
        <v>570</v>
      </c>
      <c r="AI39" s="13" t="s">
        <v>527</v>
      </c>
      <c r="AJ39" s="13" t="s">
        <v>571</v>
      </c>
    </row>
    <row r="40" customFormat="false" ht="150" hidden="false" customHeight="true" outlineLevel="0" collapsed="false">
      <c r="A40" s="20" t="n">
        <f aca="false">RANK(Y40,$Y$5:$Y$71,0)</f>
        <v>36</v>
      </c>
      <c r="B40" s="21" t="s">
        <v>572</v>
      </c>
      <c r="C40" s="21" t="s">
        <v>573</v>
      </c>
      <c r="D40" s="21" t="s">
        <v>574</v>
      </c>
      <c r="E40" s="21" t="s">
        <v>104</v>
      </c>
      <c r="F40" s="21" t="s">
        <v>575</v>
      </c>
      <c r="G40" s="22" t="n">
        <v>3</v>
      </c>
      <c r="H40" s="22" t="n">
        <v>2</v>
      </c>
      <c r="I40" s="22" t="n">
        <v>3</v>
      </c>
      <c r="J40" s="22" t="n">
        <v>3</v>
      </c>
      <c r="K40" s="22" t="n">
        <v>2</v>
      </c>
      <c r="L40" s="22" t="n">
        <v>3</v>
      </c>
      <c r="M40" s="22" t="n">
        <v>2</v>
      </c>
      <c r="N40" s="22" t="n">
        <v>1</v>
      </c>
      <c r="O40" s="22" t="n">
        <v>3</v>
      </c>
      <c r="P40" s="23" t="n">
        <f aca="false">SUM(G40:O40)</f>
        <v>22</v>
      </c>
      <c r="Q40" s="24" t="n">
        <f aca="false">ROUND(SUMPRODUCT(G40:O40,Weights!$C$4:$K$4)/(3*Weights!$C$5)*100,1)</f>
        <v>81.5</v>
      </c>
      <c r="R40" s="23" t="s">
        <v>34</v>
      </c>
      <c r="S40" s="23" t="s">
        <v>36</v>
      </c>
      <c r="T40" s="23" t="s">
        <v>34</v>
      </c>
      <c r="U40" s="23" t="s">
        <v>36</v>
      </c>
      <c r="V40" s="25" t="n">
        <f aca="false">ROUND(INDEX(Weights!$C$8:$C$10,MATCH(R40,Weights!$B$8:$B$10,0))*INDEX(Weights!$C$8:$C$10,MATCH(S40,Weights!$B$8:$B$10,0))*INDEX(Weights!$C$8:$C$10,MATCH(T40,Weights!$B$8:$B$10,0))*INDEX(Weights!$C$8:$C$10,MATCH(U40,Weights!$B$8:$B$10,0)),3)</f>
        <v>0.81</v>
      </c>
      <c r="W40" s="21" t="s">
        <v>39</v>
      </c>
      <c r="X40" s="26" t="n">
        <f aca="false">INDEX(Weights!$C$14:$C$19,MATCH(W40,Weights!$B$14:$B$19,0))</f>
        <v>1</v>
      </c>
      <c r="Y40" s="27" t="n">
        <f aca="false">ROUND(Q40*V40*X40,1)</f>
        <v>66</v>
      </c>
      <c r="Z40" s="21" t="s">
        <v>576</v>
      </c>
      <c r="AA40" s="21" t="s">
        <v>577</v>
      </c>
      <c r="AB40" s="21" t="s">
        <v>578</v>
      </c>
      <c r="AC40" s="21" t="s">
        <v>579</v>
      </c>
      <c r="AD40" s="21" t="s">
        <v>580</v>
      </c>
      <c r="AE40" s="21" t="s">
        <v>581</v>
      </c>
      <c r="AF40" s="21" t="s">
        <v>582</v>
      </c>
      <c r="AG40" s="21" t="s">
        <v>583</v>
      </c>
      <c r="AH40" s="21" t="s">
        <v>584</v>
      </c>
      <c r="AI40" s="21" t="s">
        <v>279</v>
      </c>
      <c r="AJ40" s="21" t="s">
        <v>585</v>
      </c>
    </row>
    <row r="41" customFormat="false" ht="150" hidden="false" customHeight="true" outlineLevel="0" collapsed="false">
      <c r="A41" s="12" t="n">
        <f aca="false">RANK(Y41,$Y$5:$Y$71,0)</f>
        <v>36</v>
      </c>
      <c r="B41" s="13" t="s">
        <v>586</v>
      </c>
      <c r="C41" s="13" t="s">
        <v>587</v>
      </c>
      <c r="D41" s="13" t="s">
        <v>588</v>
      </c>
      <c r="E41" s="13" t="s">
        <v>589</v>
      </c>
      <c r="F41" s="13" t="s">
        <v>590</v>
      </c>
      <c r="G41" s="14" t="n">
        <v>1</v>
      </c>
      <c r="H41" s="14" t="n">
        <v>3</v>
      </c>
      <c r="I41" s="14" t="n">
        <v>2</v>
      </c>
      <c r="J41" s="14" t="n">
        <v>3</v>
      </c>
      <c r="K41" s="14" t="n">
        <v>3</v>
      </c>
      <c r="L41" s="14" t="n">
        <v>2</v>
      </c>
      <c r="M41" s="14" t="n">
        <v>3</v>
      </c>
      <c r="N41" s="14" t="n">
        <v>3</v>
      </c>
      <c r="O41" s="14" t="n">
        <v>2</v>
      </c>
      <c r="P41" s="15" t="n">
        <f aca="false">SUM(G41:O41)</f>
        <v>22</v>
      </c>
      <c r="Q41" s="16" t="n">
        <f aca="false">ROUND(SUMPRODUCT(G41:O41,Weights!$C$4:$K$4)/(3*Weights!$C$5)*100,1)</f>
        <v>81.5</v>
      </c>
      <c r="R41" s="15" t="s">
        <v>34</v>
      </c>
      <c r="S41" s="15" t="s">
        <v>36</v>
      </c>
      <c r="T41" s="15" t="s">
        <v>34</v>
      </c>
      <c r="U41" s="15" t="s">
        <v>36</v>
      </c>
      <c r="V41" s="17" t="n">
        <f aca="false">ROUND(INDEX(Weights!$C$8:$C$10,MATCH(R41,Weights!$B$8:$B$10,0))*INDEX(Weights!$C$8:$C$10,MATCH(S41,Weights!$B$8:$B$10,0))*INDEX(Weights!$C$8:$C$10,MATCH(T41,Weights!$B$8:$B$10,0))*INDEX(Weights!$C$8:$C$10,MATCH(U41,Weights!$B$8:$B$10,0)),3)</f>
        <v>0.81</v>
      </c>
      <c r="W41" s="13" t="s">
        <v>39</v>
      </c>
      <c r="X41" s="18" t="n">
        <f aca="false">INDEX(Weights!$C$14:$C$19,MATCH(W41,Weights!$B$14:$B$19,0))</f>
        <v>1</v>
      </c>
      <c r="Y41" s="19" t="n">
        <f aca="false">ROUND(Q41*V41*X41,1)</f>
        <v>66</v>
      </c>
      <c r="Z41" s="13" t="s">
        <v>591</v>
      </c>
      <c r="AA41" s="13" t="s">
        <v>592</v>
      </c>
      <c r="AB41" s="13" t="s">
        <v>593</v>
      </c>
      <c r="AC41" s="13" t="s">
        <v>594</v>
      </c>
      <c r="AD41" s="13" t="s">
        <v>595</v>
      </c>
      <c r="AE41" s="13" t="s">
        <v>596</v>
      </c>
      <c r="AF41" s="13" t="s">
        <v>597</v>
      </c>
      <c r="AG41" s="13" t="s">
        <v>598</v>
      </c>
      <c r="AH41" s="13" t="s">
        <v>599</v>
      </c>
      <c r="AI41" s="13" t="s">
        <v>279</v>
      </c>
      <c r="AJ41" s="13" t="s">
        <v>600</v>
      </c>
    </row>
    <row r="42" customFormat="false" ht="150" hidden="false" customHeight="true" outlineLevel="0" collapsed="false">
      <c r="A42" s="20" t="n">
        <f aca="false">RANK(Y42,$Y$5:$Y$71,0)</f>
        <v>38</v>
      </c>
      <c r="B42" s="21" t="s">
        <v>601</v>
      </c>
      <c r="C42" s="21" t="s">
        <v>602</v>
      </c>
      <c r="D42" s="21" t="s">
        <v>336</v>
      </c>
      <c r="E42" s="21" t="s">
        <v>337</v>
      </c>
      <c r="F42" s="21" t="s">
        <v>603</v>
      </c>
      <c r="G42" s="22" t="n">
        <v>3</v>
      </c>
      <c r="H42" s="22" t="n">
        <v>2</v>
      </c>
      <c r="I42" s="22" t="n">
        <v>2</v>
      </c>
      <c r="J42" s="22" t="n">
        <v>2</v>
      </c>
      <c r="K42" s="22" t="n">
        <v>2</v>
      </c>
      <c r="L42" s="22" t="n">
        <v>2</v>
      </c>
      <c r="M42" s="22" t="n">
        <v>1</v>
      </c>
      <c r="N42" s="22" t="n">
        <v>2</v>
      </c>
      <c r="O42" s="22" t="n">
        <v>3</v>
      </c>
      <c r="P42" s="23" t="n">
        <f aca="false">SUM(G42:O42)</f>
        <v>19</v>
      </c>
      <c r="Q42" s="24" t="n">
        <f aca="false">ROUND(SUMPRODUCT(G42:O42,Weights!$C$4:$K$4)/(3*Weights!$C$5)*100,1)</f>
        <v>70.4</v>
      </c>
      <c r="R42" s="23" t="s">
        <v>34</v>
      </c>
      <c r="S42" s="23" t="s">
        <v>34</v>
      </c>
      <c r="T42" s="23" t="s">
        <v>34</v>
      </c>
      <c r="U42" s="23" t="s">
        <v>36</v>
      </c>
      <c r="V42" s="25" t="n">
        <f aca="false">ROUND(INDEX(Weights!$C$8:$C$10,MATCH(R42,Weights!$B$8:$B$10,0))*INDEX(Weights!$C$8:$C$10,MATCH(S42,Weights!$B$8:$B$10,0))*INDEX(Weights!$C$8:$C$10,MATCH(T42,Weights!$B$8:$B$10,0))*INDEX(Weights!$C$8:$C$10,MATCH(U42,Weights!$B$8:$B$10,0)),3)</f>
        <v>0.9</v>
      </c>
      <c r="W42" s="21" t="s">
        <v>39</v>
      </c>
      <c r="X42" s="26" t="n">
        <f aca="false">INDEX(Weights!$C$14:$C$19,MATCH(W42,Weights!$B$14:$B$19,0))</f>
        <v>1</v>
      </c>
      <c r="Y42" s="27" t="n">
        <f aca="false">ROUND(Q42*V42*X42,1)</f>
        <v>63.4</v>
      </c>
      <c r="Z42" s="21" t="s">
        <v>604</v>
      </c>
      <c r="AA42" s="21" t="s">
        <v>605</v>
      </c>
      <c r="AB42" s="21" t="s">
        <v>606</v>
      </c>
      <c r="AC42" s="21" t="s">
        <v>607</v>
      </c>
      <c r="AD42" s="21" t="s">
        <v>608</v>
      </c>
      <c r="AE42" s="21" t="s">
        <v>609</v>
      </c>
      <c r="AF42" s="21" t="s">
        <v>610</v>
      </c>
      <c r="AG42" s="21" t="s">
        <v>611</v>
      </c>
      <c r="AH42" s="21" t="s">
        <v>612</v>
      </c>
      <c r="AI42" s="21" t="s">
        <v>130</v>
      </c>
      <c r="AJ42" s="21" t="s">
        <v>613</v>
      </c>
    </row>
    <row r="43" customFormat="false" ht="150" hidden="false" customHeight="true" outlineLevel="0" collapsed="false">
      <c r="A43" s="12" t="n">
        <f aca="false">RANK(Y43,$Y$5:$Y$71,0)</f>
        <v>38</v>
      </c>
      <c r="B43" s="13" t="s">
        <v>614</v>
      </c>
      <c r="C43" s="13" t="s">
        <v>615</v>
      </c>
      <c r="D43" s="13" t="s">
        <v>616</v>
      </c>
      <c r="E43" s="13" t="s">
        <v>104</v>
      </c>
      <c r="F43" s="13" t="s">
        <v>617</v>
      </c>
      <c r="G43" s="14" t="n">
        <v>2</v>
      </c>
      <c r="H43" s="14" t="n">
        <v>2</v>
      </c>
      <c r="I43" s="14" t="n">
        <v>3</v>
      </c>
      <c r="J43" s="14" t="n">
        <v>2</v>
      </c>
      <c r="K43" s="14" t="n">
        <v>1</v>
      </c>
      <c r="L43" s="14" t="n">
        <v>2</v>
      </c>
      <c r="M43" s="14" t="n">
        <v>2</v>
      </c>
      <c r="N43" s="14" t="n">
        <v>3</v>
      </c>
      <c r="O43" s="14" t="n">
        <v>2</v>
      </c>
      <c r="P43" s="15" t="n">
        <f aca="false">SUM(G43:O43)</f>
        <v>19</v>
      </c>
      <c r="Q43" s="16" t="n">
        <f aca="false">ROUND(SUMPRODUCT(G43:O43,Weights!$C$4:$K$4)/(3*Weights!$C$5)*100,1)</f>
        <v>70.4</v>
      </c>
      <c r="R43" s="15" t="s">
        <v>34</v>
      </c>
      <c r="S43" s="15" t="s">
        <v>34</v>
      </c>
      <c r="T43" s="15" t="s">
        <v>34</v>
      </c>
      <c r="U43" s="15" t="s">
        <v>36</v>
      </c>
      <c r="V43" s="17" t="n">
        <f aca="false">ROUND(INDEX(Weights!$C$8:$C$10,MATCH(R43,Weights!$B$8:$B$10,0))*INDEX(Weights!$C$8:$C$10,MATCH(S43,Weights!$B$8:$B$10,0))*INDEX(Weights!$C$8:$C$10,MATCH(T43,Weights!$B$8:$B$10,0))*INDEX(Weights!$C$8:$C$10,MATCH(U43,Weights!$B$8:$B$10,0)),3)</f>
        <v>0.9</v>
      </c>
      <c r="W43" s="13" t="s">
        <v>39</v>
      </c>
      <c r="X43" s="18" t="n">
        <f aca="false">INDEX(Weights!$C$14:$C$19,MATCH(W43,Weights!$B$14:$B$19,0))</f>
        <v>1</v>
      </c>
      <c r="Y43" s="19" t="n">
        <f aca="false">ROUND(Q43*V43*X43,1)</f>
        <v>63.4</v>
      </c>
      <c r="Z43" s="13" t="s">
        <v>618</v>
      </c>
      <c r="AA43" s="13" t="s">
        <v>619</v>
      </c>
      <c r="AB43" s="13" t="s">
        <v>620</v>
      </c>
      <c r="AC43" s="13" t="s">
        <v>621</v>
      </c>
      <c r="AD43" s="13" t="s">
        <v>622</v>
      </c>
      <c r="AE43" s="13" t="s">
        <v>623</v>
      </c>
      <c r="AF43" s="13" t="s">
        <v>624</v>
      </c>
      <c r="AG43" s="13" t="s">
        <v>625</v>
      </c>
      <c r="AH43" s="13" t="s">
        <v>626</v>
      </c>
      <c r="AI43" s="13" t="s">
        <v>145</v>
      </c>
      <c r="AJ43" s="13" t="s">
        <v>627</v>
      </c>
    </row>
    <row r="44" customFormat="false" ht="150" hidden="false" customHeight="true" outlineLevel="0" collapsed="false">
      <c r="A44" s="20" t="n">
        <f aca="false">RANK(Y44,$Y$5:$Y$71,0)</f>
        <v>38</v>
      </c>
      <c r="B44" s="21" t="s">
        <v>628</v>
      </c>
      <c r="C44" s="21" t="s">
        <v>629</v>
      </c>
      <c r="D44" s="21" t="s">
        <v>87</v>
      </c>
      <c r="E44" s="21" t="s">
        <v>88</v>
      </c>
      <c r="F44" s="21" t="s">
        <v>630</v>
      </c>
      <c r="G44" s="22" t="n">
        <v>3</v>
      </c>
      <c r="H44" s="22" t="n">
        <v>2</v>
      </c>
      <c r="I44" s="22" t="n">
        <v>1</v>
      </c>
      <c r="J44" s="22" t="n">
        <v>2</v>
      </c>
      <c r="K44" s="22" t="n">
        <v>2</v>
      </c>
      <c r="L44" s="22" t="n">
        <v>3</v>
      </c>
      <c r="M44" s="22" t="n">
        <v>1</v>
      </c>
      <c r="N44" s="22" t="n">
        <v>2</v>
      </c>
      <c r="O44" s="22" t="n">
        <v>3</v>
      </c>
      <c r="P44" s="23" t="n">
        <f aca="false">SUM(G44:O44)</f>
        <v>19</v>
      </c>
      <c r="Q44" s="24" t="n">
        <f aca="false">ROUND(SUMPRODUCT(G44:O44,Weights!$C$4:$K$4)/(3*Weights!$C$5)*100,1)</f>
        <v>70.4</v>
      </c>
      <c r="R44" s="23" t="s">
        <v>34</v>
      </c>
      <c r="S44" s="23" t="s">
        <v>34</v>
      </c>
      <c r="T44" s="23" t="s">
        <v>34</v>
      </c>
      <c r="U44" s="23" t="s">
        <v>36</v>
      </c>
      <c r="V44" s="25" t="n">
        <f aca="false">ROUND(INDEX(Weights!$C$8:$C$10,MATCH(R44,Weights!$B$8:$B$10,0))*INDEX(Weights!$C$8:$C$10,MATCH(S44,Weights!$B$8:$B$10,0))*INDEX(Weights!$C$8:$C$10,MATCH(T44,Weights!$B$8:$B$10,0))*INDEX(Weights!$C$8:$C$10,MATCH(U44,Weights!$B$8:$B$10,0)),3)</f>
        <v>0.9</v>
      </c>
      <c r="W44" s="21" t="s">
        <v>39</v>
      </c>
      <c r="X44" s="26" t="n">
        <f aca="false">INDEX(Weights!$C$14:$C$19,MATCH(W44,Weights!$B$14:$B$19,0))</f>
        <v>1</v>
      </c>
      <c r="Y44" s="27" t="n">
        <f aca="false">ROUND(Q44*V44*X44,1)</f>
        <v>63.4</v>
      </c>
      <c r="Z44" s="21" t="s">
        <v>631</v>
      </c>
      <c r="AA44" s="21" t="s">
        <v>632</v>
      </c>
      <c r="AB44" s="21" t="s">
        <v>633</v>
      </c>
      <c r="AC44" s="21" t="s">
        <v>634</v>
      </c>
      <c r="AD44" s="21" t="s">
        <v>635</v>
      </c>
      <c r="AE44" s="21" t="s">
        <v>636</v>
      </c>
      <c r="AF44" s="21" t="s">
        <v>96</v>
      </c>
      <c r="AG44" s="21" t="s">
        <v>637</v>
      </c>
      <c r="AH44" s="21" t="s">
        <v>638</v>
      </c>
      <c r="AI44" s="21" t="s">
        <v>145</v>
      </c>
      <c r="AJ44" s="21" t="s">
        <v>639</v>
      </c>
    </row>
    <row r="45" customFormat="false" ht="150" hidden="false" customHeight="true" outlineLevel="0" collapsed="false">
      <c r="A45" s="12" t="n">
        <f aca="false">RANK(Y45,$Y$5:$Y$71,0)</f>
        <v>41</v>
      </c>
      <c r="B45" s="13" t="s">
        <v>640</v>
      </c>
      <c r="C45" s="13" t="s">
        <v>641</v>
      </c>
      <c r="D45" s="13" t="s">
        <v>433</v>
      </c>
      <c r="E45" s="13" t="s">
        <v>434</v>
      </c>
      <c r="F45" s="13" t="s">
        <v>642</v>
      </c>
      <c r="G45" s="14" t="n">
        <v>1</v>
      </c>
      <c r="H45" s="14" t="n">
        <v>3</v>
      </c>
      <c r="I45" s="14" t="n">
        <v>3</v>
      </c>
      <c r="J45" s="14" t="n">
        <v>3</v>
      </c>
      <c r="K45" s="14" t="n">
        <v>3</v>
      </c>
      <c r="L45" s="14" t="n">
        <v>1</v>
      </c>
      <c r="M45" s="14" t="n">
        <v>0</v>
      </c>
      <c r="N45" s="14" t="n">
        <v>2</v>
      </c>
      <c r="O45" s="14" t="n">
        <v>1</v>
      </c>
      <c r="P45" s="15" t="n">
        <f aca="false">SUM(G45:O45)</f>
        <v>17</v>
      </c>
      <c r="Q45" s="16" t="n">
        <f aca="false">ROUND(SUMPRODUCT(G45:O45,Weights!$C$4:$K$4)/(3*Weights!$C$5)*100,1)</f>
        <v>63</v>
      </c>
      <c r="R45" s="15" t="s">
        <v>34</v>
      </c>
      <c r="S45" s="15" t="s">
        <v>34</v>
      </c>
      <c r="T45" s="15" t="s">
        <v>34</v>
      </c>
      <c r="U45" s="15" t="s">
        <v>34</v>
      </c>
      <c r="V45" s="17" t="n">
        <f aca="false">ROUND(INDEX(Weights!$C$8:$C$10,MATCH(R45,Weights!$B$8:$B$10,0))*INDEX(Weights!$C$8:$C$10,MATCH(S45,Weights!$B$8:$B$10,0))*INDEX(Weights!$C$8:$C$10,MATCH(T45,Weights!$B$8:$B$10,0))*INDEX(Weights!$C$8:$C$10,MATCH(U45,Weights!$B$8:$B$10,0)),3)</f>
        <v>1</v>
      </c>
      <c r="W45" s="13" t="s">
        <v>39</v>
      </c>
      <c r="X45" s="18" t="n">
        <f aca="false">INDEX(Weights!$C$14:$C$19,MATCH(W45,Weights!$B$14:$B$19,0))</f>
        <v>1</v>
      </c>
      <c r="Y45" s="19" t="n">
        <f aca="false">ROUND(Q45*V45*X45,1)</f>
        <v>63</v>
      </c>
      <c r="Z45" s="13" t="s">
        <v>643</v>
      </c>
      <c r="AA45" s="13" t="s">
        <v>644</v>
      </c>
      <c r="AB45" s="13" t="s">
        <v>645</v>
      </c>
      <c r="AC45" s="13" t="s">
        <v>646</v>
      </c>
      <c r="AD45" s="13" t="s">
        <v>647</v>
      </c>
      <c r="AE45" s="13" t="s">
        <v>648</v>
      </c>
      <c r="AF45" s="13" t="s">
        <v>649</v>
      </c>
      <c r="AG45" s="13" t="s">
        <v>650</v>
      </c>
      <c r="AH45" s="13" t="s">
        <v>651</v>
      </c>
      <c r="AI45" s="13" t="s">
        <v>145</v>
      </c>
      <c r="AJ45" s="13" t="s">
        <v>652</v>
      </c>
    </row>
    <row r="46" customFormat="false" ht="150" hidden="false" customHeight="true" outlineLevel="0" collapsed="false">
      <c r="A46" s="20" t="n">
        <f aca="false">RANK(Y46,$Y$5:$Y$71,0)</f>
        <v>42</v>
      </c>
      <c r="B46" s="21" t="s">
        <v>653</v>
      </c>
      <c r="C46" s="21" t="s">
        <v>654</v>
      </c>
      <c r="D46" s="21" t="s">
        <v>351</v>
      </c>
      <c r="E46" s="21" t="s">
        <v>337</v>
      </c>
      <c r="F46" s="21" t="s">
        <v>655</v>
      </c>
      <c r="G46" s="22" t="n">
        <v>3</v>
      </c>
      <c r="H46" s="22" t="n">
        <v>3</v>
      </c>
      <c r="I46" s="22" t="n">
        <v>1</v>
      </c>
      <c r="J46" s="22" t="n">
        <v>2</v>
      </c>
      <c r="K46" s="22" t="n">
        <v>2</v>
      </c>
      <c r="L46" s="22" t="n">
        <v>2</v>
      </c>
      <c r="M46" s="22" t="n">
        <v>3</v>
      </c>
      <c r="N46" s="22" t="n">
        <v>3</v>
      </c>
      <c r="O46" s="22" t="n">
        <v>3</v>
      </c>
      <c r="P46" s="23" t="n">
        <f aca="false">SUM(G46:O46)</f>
        <v>22</v>
      </c>
      <c r="Q46" s="24" t="n">
        <f aca="false">ROUND(SUMPRODUCT(G46:O46,Weights!$C$4:$K$4)/(3*Weights!$C$5)*100,1)</f>
        <v>81.5</v>
      </c>
      <c r="R46" s="23" t="s">
        <v>34</v>
      </c>
      <c r="S46" s="23" t="s">
        <v>36</v>
      </c>
      <c r="T46" s="23" t="s">
        <v>34</v>
      </c>
      <c r="U46" s="23" t="s">
        <v>36</v>
      </c>
      <c r="V46" s="25" t="n">
        <f aca="false">ROUND(INDEX(Weights!$C$8:$C$10,MATCH(R46,Weights!$B$8:$B$10,0))*INDEX(Weights!$C$8:$C$10,MATCH(S46,Weights!$B$8:$B$10,0))*INDEX(Weights!$C$8:$C$10,MATCH(T46,Weights!$B$8:$B$10,0))*INDEX(Weights!$C$8:$C$10,MATCH(U46,Weights!$B$8:$B$10,0)),3)</f>
        <v>0.81</v>
      </c>
      <c r="W46" s="21" t="s">
        <v>41</v>
      </c>
      <c r="X46" s="26" t="n">
        <f aca="false">INDEX(Weights!$C$14:$C$19,MATCH(W46,Weights!$B$14:$B$19,0))</f>
        <v>0.95</v>
      </c>
      <c r="Y46" s="27" t="n">
        <f aca="false">ROUND(Q46*V46*X46,1)</f>
        <v>62.7</v>
      </c>
      <c r="Z46" s="21" t="s">
        <v>656</v>
      </c>
      <c r="AA46" s="21" t="s">
        <v>657</v>
      </c>
      <c r="AB46" s="21" t="s">
        <v>658</v>
      </c>
      <c r="AC46" s="21" t="s">
        <v>659</v>
      </c>
      <c r="AD46" s="21" t="s">
        <v>660</v>
      </c>
      <c r="AE46" s="21" t="s">
        <v>661</v>
      </c>
      <c r="AF46" s="21" t="s">
        <v>662</v>
      </c>
      <c r="AG46" s="21" t="s">
        <v>663</v>
      </c>
      <c r="AH46" s="21" t="s">
        <v>664</v>
      </c>
      <c r="AI46" s="21" t="s">
        <v>665</v>
      </c>
      <c r="AJ46" s="21" t="s">
        <v>666</v>
      </c>
    </row>
    <row r="47" customFormat="false" ht="150" hidden="false" customHeight="true" outlineLevel="0" collapsed="false">
      <c r="A47" s="12" t="n">
        <f aca="false">RANK(Y47,$Y$5:$Y$71,0)</f>
        <v>43</v>
      </c>
      <c r="B47" s="13" t="s">
        <v>667</v>
      </c>
      <c r="C47" s="13" t="s">
        <v>668</v>
      </c>
      <c r="D47" s="13" t="s">
        <v>669</v>
      </c>
      <c r="E47" s="13" t="s">
        <v>337</v>
      </c>
      <c r="F47" s="13" t="s">
        <v>670</v>
      </c>
      <c r="G47" s="14" t="n">
        <v>2</v>
      </c>
      <c r="H47" s="14" t="n">
        <v>2</v>
      </c>
      <c r="I47" s="14" t="n">
        <v>1</v>
      </c>
      <c r="J47" s="14" t="n">
        <v>2</v>
      </c>
      <c r="K47" s="14" t="n">
        <v>2</v>
      </c>
      <c r="L47" s="14" t="n">
        <v>2</v>
      </c>
      <c r="M47" s="14" t="n">
        <v>3</v>
      </c>
      <c r="N47" s="14" t="n">
        <v>3</v>
      </c>
      <c r="O47" s="14" t="n">
        <v>2</v>
      </c>
      <c r="P47" s="15" t="n">
        <f aca="false">SUM(G47:O47)</f>
        <v>19</v>
      </c>
      <c r="Q47" s="16" t="n">
        <f aca="false">ROUND(SUMPRODUCT(G47:O47,Weights!$C$4:$K$4)/(3*Weights!$C$5)*100,1)</f>
        <v>70.4</v>
      </c>
      <c r="R47" s="15" t="s">
        <v>34</v>
      </c>
      <c r="S47" s="15" t="s">
        <v>34</v>
      </c>
      <c r="T47" s="15" t="s">
        <v>34</v>
      </c>
      <c r="U47" s="15" t="s">
        <v>36</v>
      </c>
      <c r="V47" s="17" t="n">
        <f aca="false">ROUND(INDEX(Weights!$C$8:$C$10,MATCH(R47,Weights!$B$8:$B$10,0))*INDEX(Weights!$C$8:$C$10,MATCH(S47,Weights!$B$8:$B$10,0))*INDEX(Weights!$C$8:$C$10,MATCH(T47,Weights!$B$8:$B$10,0))*INDEX(Weights!$C$8:$C$10,MATCH(U47,Weights!$B$8:$B$10,0)),3)</f>
        <v>0.9</v>
      </c>
      <c r="W47" s="13" t="s">
        <v>41</v>
      </c>
      <c r="X47" s="18" t="n">
        <f aca="false">INDEX(Weights!$C$14:$C$19,MATCH(W47,Weights!$B$14:$B$19,0))</f>
        <v>0.95</v>
      </c>
      <c r="Y47" s="19" t="n">
        <f aca="false">ROUND(Q47*V47*X47,1)</f>
        <v>60.2</v>
      </c>
      <c r="Z47" s="13" t="s">
        <v>671</v>
      </c>
      <c r="AA47" s="13" t="s">
        <v>672</v>
      </c>
      <c r="AB47" s="13" t="s">
        <v>673</v>
      </c>
      <c r="AC47" s="13" t="s">
        <v>674</v>
      </c>
      <c r="AD47" s="13" t="s">
        <v>675</v>
      </c>
      <c r="AE47" s="13" t="s">
        <v>676</v>
      </c>
      <c r="AF47" s="13" t="s">
        <v>677</v>
      </c>
      <c r="AG47" s="13" t="s">
        <v>678</v>
      </c>
      <c r="AH47" s="13" t="s">
        <v>679</v>
      </c>
      <c r="AI47" s="13" t="s">
        <v>145</v>
      </c>
      <c r="AJ47" s="13" t="s">
        <v>680</v>
      </c>
    </row>
    <row r="48" customFormat="false" ht="150" hidden="false" customHeight="true" outlineLevel="0" collapsed="false">
      <c r="A48" s="20" t="n">
        <f aca="false">RANK(Y48,$Y$5:$Y$71,0)</f>
        <v>43</v>
      </c>
      <c r="B48" s="21" t="s">
        <v>681</v>
      </c>
      <c r="C48" s="21" t="s">
        <v>682</v>
      </c>
      <c r="D48" s="21" t="s">
        <v>683</v>
      </c>
      <c r="E48" s="21" t="s">
        <v>545</v>
      </c>
      <c r="F48" s="21" t="s">
        <v>684</v>
      </c>
      <c r="G48" s="22" t="n">
        <v>1</v>
      </c>
      <c r="H48" s="22" t="n">
        <v>3</v>
      </c>
      <c r="I48" s="22" t="n">
        <v>3</v>
      </c>
      <c r="J48" s="22" t="n">
        <v>3</v>
      </c>
      <c r="K48" s="22" t="n">
        <v>3</v>
      </c>
      <c r="L48" s="22" t="n">
        <v>3</v>
      </c>
      <c r="M48" s="22" t="n">
        <v>0</v>
      </c>
      <c r="N48" s="22" t="n">
        <v>1</v>
      </c>
      <c r="O48" s="22" t="n">
        <v>2</v>
      </c>
      <c r="P48" s="23" t="n">
        <f aca="false">SUM(G48:O48)</f>
        <v>19</v>
      </c>
      <c r="Q48" s="24" t="n">
        <f aca="false">ROUND(SUMPRODUCT(G48:O48,Weights!$C$4:$K$4)/(3*Weights!$C$5)*100,1)</f>
        <v>70.4</v>
      </c>
      <c r="R48" s="23" t="s">
        <v>34</v>
      </c>
      <c r="S48" s="23" t="s">
        <v>34</v>
      </c>
      <c r="T48" s="23" t="s">
        <v>34</v>
      </c>
      <c r="U48" s="23" t="s">
        <v>36</v>
      </c>
      <c r="V48" s="25" t="n">
        <f aca="false">ROUND(INDEX(Weights!$C$8:$C$10,MATCH(R48,Weights!$B$8:$B$10,0))*INDEX(Weights!$C$8:$C$10,MATCH(S48,Weights!$B$8:$B$10,0))*INDEX(Weights!$C$8:$C$10,MATCH(T48,Weights!$B$8:$B$10,0))*INDEX(Weights!$C$8:$C$10,MATCH(U48,Weights!$B$8:$B$10,0)),3)</f>
        <v>0.9</v>
      </c>
      <c r="W48" s="21" t="s">
        <v>41</v>
      </c>
      <c r="X48" s="26" t="n">
        <f aca="false">INDEX(Weights!$C$14:$C$19,MATCH(W48,Weights!$B$14:$B$19,0))</f>
        <v>0.95</v>
      </c>
      <c r="Y48" s="27" t="n">
        <f aca="false">ROUND(Q48*V48*X48,1)</f>
        <v>60.2</v>
      </c>
      <c r="Z48" s="21" t="s">
        <v>259</v>
      </c>
      <c r="AA48" s="21" t="s">
        <v>685</v>
      </c>
      <c r="AB48" s="21" t="s">
        <v>686</v>
      </c>
      <c r="AC48" s="21" t="s">
        <v>687</v>
      </c>
      <c r="AD48" s="21" t="s">
        <v>688</v>
      </c>
      <c r="AE48" s="21" t="s">
        <v>689</v>
      </c>
      <c r="AF48" s="21" t="s">
        <v>690</v>
      </c>
      <c r="AG48" s="21" t="s">
        <v>691</v>
      </c>
      <c r="AH48" s="21" t="s">
        <v>692</v>
      </c>
      <c r="AI48" s="21" t="s">
        <v>145</v>
      </c>
      <c r="AJ48" s="21" t="s">
        <v>693</v>
      </c>
    </row>
    <row r="49" customFormat="false" ht="150" hidden="false" customHeight="true" outlineLevel="0" collapsed="false">
      <c r="A49" s="12" t="n">
        <f aca="false">RANK(Y49,$Y$5:$Y$71,0)</f>
        <v>43</v>
      </c>
      <c r="B49" s="13" t="s">
        <v>694</v>
      </c>
      <c r="C49" s="13" t="s">
        <v>695</v>
      </c>
      <c r="D49" s="13" t="s">
        <v>696</v>
      </c>
      <c r="E49" s="13" t="s">
        <v>104</v>
      </c>
      <c r="F49" s="13" t="s">
        <v>697</v>
      </c>
      <c r="G49" s="14" t="n">
        <v>3</v>
      </c>
      <c r="H49" s="14" t="n">
        <v>2</v>
      </c>
      <c r="I49" s="14" t="n">
        <v>1</v>
      </c>
      <c r="J49" s="14" t="n">
        <v>2</v>
      </c>
      <c r="K49" s="14" t="n">
        <v>1</v>
      </c>
      <c r="L49" s="14" t="n">
        <v>2</v>
      </c>
      <c r="M49" s="14" t="n">
        <v>3</v>
      </c>
      <c r="N49" s="14" t="n">
        <v>2</v>
      </c>
      <c r="O49" s="14" t="n">
        <v>3</v>
      </c>
      <c r="P49" s="15" t="n">
        <f aca="false">SUM(G49:O49)</f>
        <v>19</v>
      </c>
      <c r="Q49" s="16" t="n">
        <f aca="false">ROUND(SUMPRODUCT(G49:O49,Weights!$C$4:$K$4)/(3*Weights!$C$5)*100,1)</f>
        <v>70.4</v>
      </c>
      <c r="R49" s="15" t="s">
        <v>34</v>
      </c>
      <c r="S49" s="15" t="s">
        <v>34</v>
      </c>
      <c r="T49" s="15" t="s">
        <v>34</v>
      </c>
      <c r="U49" s="15" t="s">
        <v>36</v>
      </c>
      <c r="V49" s="17" t="n">
        <f aca="false">ROUND(INDEX(Weights!$C$8:$C$10,MATCH(R49,Weights!$B$8:$B$10,0))*INDEX(Weights!$C$8:$C$10,MATCH(S49,Weights!$B$8:$B$10,0))*INDEX(Weights!$C$8:$C$10,MATCH(T49,Weights!$B$8:$B$10,0))*INDEX(Weights!$C$8:$C$10,MATCH(U49,Weights!$B$8:$B$10,0)),3)</f>
        <v>0.9</v>
      </c>
      <c r="W49" s="13" t="s">
        <v>41</v>
      </c>
      <c r="X49" s="18" t="n">
        <f aca="false">INDEX(Weights!$C$14:$C$19,MATCH(W49,Weights!$B$14:$B$19,0))</f>
        <v>0.95</v>
      </c>
      <c r="Y49" s="19" t="n">
        <f aca="false">ROUND(Q49*V49*X49,1)</f>
        <v>60.2</v>
      </c>
      <c r="Z49" s="13" t="s">
        <v>698</v>
      </c>
      <c r="AA49" s="13" t="s">
        <v>699</v>
      </c>
      <c r="AB49" s="13" t="s">
        <v>700</v>
      </c>
      <c r="AC49" s="13" t="s">
        <v>701</v>
      </c>
      <c r="AD49" s="13" t="s">
        <v>702</v>
      </c>
      <c r="AE49" s="13" t="s">
        <v>703</v>
      </c>
      <c r="AF49" s="13" t="s">
        <v>704</v>
      </c>
      <c r="AG49" s="13" t="s">
        <v>705</v>
      </c>
      <c r="AH49" s="13" t="s">
        <v>706</v>
      </c>
      <c r="AI49" s="13" t="s">
        <v>707</v>
      </c>
      <c r="AJ49" s="13" t="s">
        <v>708</v>
      </c>
    </row>
    <row r="50" customFormat="false" ht="150" hidden="false" customHeight="true" outlineLevel="0" collapsed="false">
      <c r="A50" s="20" t="n">
        <f aca="false">RANK(Y50,$Y$5:$Y$71,0)</f>
        <v>46</v>
      </c>
      <c r="B50" s="21" t="s">
        <v>709</v>
      </c>
      <c r="C50" s="21" t="s">
        <v>710</v>
      </c>
      <c r="D50" s="21" t="s">
        <v>378</v>
      </c>
      <c r="E50" s="21" t="s">
        <v>104</v>
      </c>
      <c r="F50" s="21" t="s">
        <v>245</v>
      </c>
      <c r="G50" s="22" t="n">
        <v>2</v>
      </c>
      <c r="H50" s="22" t="n">
        <v>2</v>
      </c>
      <c r="I50" s="22" t="n">
        <v>2</v>
      </c>
      <c r="J50" s="22" t="n">
        <v>1</v>
      </c>
      <c r="K50" s="22" t="n">
        <v>2</v>
      </c>
      <c r="L50" s="22" t="n">
        <v>1</v>
      </c>
      <c r="M50" s="22" t="n">
        <v>3</v>
      </c>
      <c r="N50" s="22" t="n">
        <v>2</v>
      </c>
      <c r="O50" s="22" t="n">
        <v>2</v>
      </c>
      <c r="P50" s="23" t="n">
        <f aca="false">SUM(G50:O50)</f>
        <v>17</v>
      </c>
      <c r="Q50" s="24" t="n">
        <f aca="false">ROUND(SUMPRODUCT(G50:O50,Weights!$C$4:$K$4)/(3*Weights!$C$5)*100,1)</f>
        <v>63</v>
      </c>
      <c r="R50" s="23" t="s">
        <v>34</v>
      </c>
      <c r="S50" s="23" t="s">
        <v>34</v>
      </c>
      <c r="T50" s="23" t="s">
        <v>34</v>
      </c>
      <c r="U50" s="23" t="s">
        <v>34</v>
      </c>
      <c r="V50" s="25" t="n">
        <f aca="false">ROUND(INDEX(Weights!$C$8:$C$10,MATCH(R50,Weights!$B$8:$B$10,0))*INDEX(Weights!$C$8:$C$10,MATCH(S50,Weights!$B$8:$B$10,0))*INDEX(Weights!$C$8:$C$10,MATCH(T50,Weights!$B$8:$B$10,0))*INDEX(Weights!$C$8:$C$10,MATCH(U50,Weights!$B$8:$B$10,0)),3)</f>
        <v>1</v>
      </c>
      <c r="W50" s="21" t="s">
        <v>41</v>
      </c>
      <c r="X50" s="26" t="n">
        <f aca="false">INDEX(Weights!$C$14:$C$19,MATCH(W50,Weights!$B$14:$B$19,0))</f>
        <v>0.95</v>
      </c>
      <c r="Y50" s="27" t="n">
        <f aca="false">ROUND(Q50*V50*X50,1)</f>
        <v>59.9</v>
      </c>
      <c r="Z50" s="21" t="s">
        <v>711</v>
      </c>
      <c r="AA50" s="21" t="s">
        <v>712</v>
      </c>
      <c r="AB50" s="21" t="s">
        <v>713</v>
      </c>
      <c r="AC50" s="21" t="s">
        <v>714</v>
      </c>
      <c r="AD50" s="21" t="s">
        <v>715</v>
      </c>
      <c r="AE50" s="21" t="s">
        <v>716</v>
      </c>
      <c r="AF50" s="21" t="s">
        <v>717</v>
      </c>
      <c r="AG50" s="21" t="s">
        <v>718</v>
      </c>
      <c r="AH50" s="21" t="s">
        <v>719</v>
      </c>
      <c r="AI50" s="21" t="s">
        <v>720</v>
      </c>
      <c r="AJ50" s="21" t="s">
        <v>721</v>
      </c>
    </row>
    <row r="51" customFormat="false" ht="150" hidden="false" customHeight="true" outlineLevel="0" collapsed="false">
      <c r="A51" s="12" t="n">
        <f aca="false">RANK(Y51,$Y$5:$Y$71,0)</f>
        <v>47</v>
      </c>
      <c r="B51" s="13" t="s">
        <v>722</v>
      </c>
      <c r="C51" s="13" t="s">
        <v>723</v>
      </c>
      <c r="D51" s="13" t="s">
        <v>724</v>
      </c>
      <c r="E51" s="13" t="s">
        <v>119</v>
      </c>
      <c r="F51" s="13" t="s">
        <v>725</v>
      </c>
      <c r="G51" s="14" t="n">
        <v>1</v>
      </c>
      <c r="H51" s="14" t="n">
        <v>3</v>
      </c>
      <c r="I51" s="14" t="n">
        <v>1</v>
      </c>
      <c r="J51" s="14" t="n">
        <v>3</v>
      </c>
      <c r="K51" s="14" t="n">
        <v>3</v>
      </c>
      <c r="L51" s="14" t="n">
        <v>3</v>
      </c>
      <c r="M51" s="14" t="n">
        <v>1</v>
      </c>
      <c r="N51" s="14" t="n">
        <v>2</v>
      </c>
      <c r="O51" s="14" t="n">
        <v>3</v>
      </c>
      <c r="P51" s="15" t="n">
        <f aca="false">SUM(G51:O51)</f>
        <v>20</v>
      </c>
      <c r="Q51" s="16" t="n">
        <f aca="false">ROUND(SUMPRODUCT(G51:O51,Weights!$C$4:$K$4)/(3*Weights!$C$5)*100,1)</f>
        <v>74.1</v>
      </c>
      <c r="R51" s="15" t="s">
        <v>34</v>
      </c>
      <c r="S51" s="15" t="s">
        <v>34</v>
      </c>
      <c r="T51" s="15" t="s">
        <v>34</v>
      </c>
      <c r="U51" s="15" t="s">
        <v>34</v>
      </c>
      <c r="V51" s="17" t="n">
        <f aca="false">ROUND(INDEX(Weights!$C$8:$C$10,MATCH(R51,Weights!$B$8:$B$10,0))*INDEX(Weights!$C$8:$C$10,MATCH(S51,Weights!$B$8:$B$10,0))*INDEX(Weights!$C$8:$C$10,MATCH(T51,Weights!$B$8:$B$10,0))*INDEX(Weights!$C$8:$C$10,MATCH(U51,Weights!$B$8:$B$10,0)),3)</f>
        <v>1</v>
      </c>
      <c r="W51" s="13" t="s">
        <v>42</v>
      </c>
      <c r="X51" s="18" t="n">
        <f aca="false">INDEX(Weights!$C$14:$C$19,MATCH(W51,Weights!$B$14:$B$19,0))</f>
        <v>0.7</v>
      </c>
      <c r="Y51" s="19" t="n">
        <f aca="false">ROUND(Q51*V51*X51,1)</f>
        <v>51.9</v>
      </c>
      <c r="Z51" s="13" t="s">
        <v>726</v>
      </c>
      <c r="AA51" s="13" t="s">
        <v>727</v>
      </c>
      <c r="AB51" s="13" t="s">
        <v>728</v>
      </c>
      <c r="AC51" s="13" t="s">
        <v>729</v>
      </c>
      <c r="AD51" s="13" t="s">
        <v>730</v>
      </c>
      <c r="AE51" s="13" t="s">
        <v>731</v>
      </c>
      <c r="AF51" s="13" t="s">
        <v>732</v>
      </c>
      <c r="AG51" s="13" t="s">
        <v>733</v>
      </c>
      <c r="AH51" s="13" t="s">
        <v>734</v>
      </c>
      <c r="AI51" s="13" t="s">
        <v>130</v>
      </c>
      <c r="AJ51" s="13" t="s">
        <v>735</v>
      </c>
    </row>
    <row r="52" customFormat="false" ht="150" hidden="false" customHeight="true" outlineLevel="0" collapsed="false">
      <c r="A52" s="20" t="n">
        <f aca="false">RANK(Y52,$Y$5:$Y$71,0)</f>
        <v>48</v>
      </c>
      <c r="B52" s="21" t="s">
        <v>736</v>
      </c>
      <c r="C52" s="21" t="s">
        <v>737</v>
      </c>
      <c r="D52" s="21" t="s">
        <v>738</v>
      </c>
      <c r="E52" s="21" t="s">
        <v>119</v>
      </c>
      <c r="F52" s="21" t="s">
        <v>739</v>
      </c>
      <c r="G52" s="22" t="n">
        <v>2</v>
      </c>
      <c r="H52" s="22" t="n">
        <v>3</v>
      </c>
      <c r="I52" s="22" t="n">
        <v>1</v>
      </c>
      <c r="J52" s="22" t="n">
        <v>3</v>
      </c>
      <c r="K52" s="22" t="n">
        <v>3</v>
      </c>
      <c r="L52" s="22" t="n">
        <v>2</v>
      </c>
      <c r="M52" s="22" t="n">
        <v>3</v>
      </c>
      <c r="N52" s="22" t="n">
        <v>2</v>
      </c>
      <c r="O52" s="22" t="n">
        <v>3</v>
      </c>
      <c r="P52" s="23" t="n">
        <f aca="false">SUM(G52:O52)</f>
        <v>22</v>
      </c>
      <c r="Q52" s="24" t="n">
        <f aca="false">ROUND(SUMPRODUCT(G52:O52,Weights!$C$4:$K$4)/(3*Weights!$C$5)*100,1)</f>
        <v>81.5</v>
      </c>
      <c r="R52" s="23" t="s">
        <v>34</v>
      </c>
      <c r="S52" s="23" t="s">
        <v>34</v>
      </c>
      <c r="T52" s="23" t="s">
        <v>34</v>
      </c>
      <c r="U52" s="23" t="s">
        <v>36</v>
      </c>
      <c r="V52" s="25" t="n">
        <f aca="false">ROUND(INDEX(Weights!$C$8:$C$10,MATCH(R52,Weights!$B$8:$B$10,0))*INDEX(Weights!$C$8:$C$10,MATCH(S52,Weights!$B$8:$B$10,0))*INDEX(Weights!$C$8:$C$10,MATCH(T52,Weights!$B$8:$B$10,0))*INDEX(Weights!$C$8:$C$10,MATCH(U52,Weights!$B$8:$B$10,0)),3)</f>
        <v>0.9</v>
      </c>
      <c r="W52" s="21" t="s">
        <v>42</v>
      </c>
      <c r="X52" s="26" t="n">
        <f aca="false">INDEX(Weights!$C$14:$C$19,MATCH(W52,Weights!$B$14:$B$19,0))</f>
        <v>0.7</v>
      </c>
      <c r="Y52" s="27" t="n">
        <f aca="false">ROUND(Q52*V52*X52,1)</f>
        <v>51.3</v>
      </c>
      <c r="Z52" s="21" t="s">
        <v>259</v>
      </c>
      <c r="AA52" s="21" t="s">
        <v>740</v>
      </c>
      <c r="AB52" s="21" t="s">
        <v>741</v>
      </c>
      <c r="AC52" s="21" t="s">
        <v>742</v>
      </c>
      <c r="AD52" s="21" t="s">
        <v>743</v>
      </c>
      <c r="AE52" s="21" t="s">
        <v>744</v>
      </c>
      <c r="AF52" s="21" t="s">
        <v>745</v>
      </c>
      <c r="AG52" s="21" t="s">
        <v>746</v>
      </c>
      <c r="AH52" s="21" t="s">
        <v>747</v>
      </c>
      <c r="AI52" s="21" t="s">
        <v>748</v>
      </c>
      <c r="AJ52" s="21" t="s">
        <v>749</v>
      </c>
    </row>
    <row r="53" customFormat="false" ht="150" hidden="false" customHeight="true" outlineLevel="0" collapsed="false">
      <c r="A53" s="12" t="n">
        <f aca="false">RANK(Y53,$Y$5:$Y$71,0)</f>
        <v>48</v>
      </c>
      <c r="B53" s="13" t="s">
        <v>750</v>
      </c>
      <c r="C53" s="13" t="s">
        <v>751</v>
      </c>
      <c r="D53" s="13" t="s">
        <v>752</v>
      </c>
      <c r="E53" s="13" t="s">
        <v>104</v>
      </c>
      <c r="F53" s="13" t="s">
        <v>245</v>
      </c>
      <c r="G53" s="14" t="n">
        <v>3</v>
      </c>
      <c r="H53" s="14" t="n">
        <v>2</v>
      </c>
      <c r="I53" s="14" t="n">
        <v>1</v>
      </c>
      <c r="J53" s="14" t="n">
        <v>3</v>
      </c>
      <c r="K53" s="14" t="n">
        <v>3</v>
      </c>
      <c r="L53" s="14" t="n">
        <v>3</v>
      </c>
      <c r="M53" s="14" t="n">
        <v>2</v>
      </c>
      <c r="N53" s="14" t="n">
        <v>2</v>
      </c>
      <c r="O53" s="14" t="n">
        <v>3</v>
      </c>
      <c r="P53" s="15" t="n">
        <f aca="false">SUM(G53:O53)</f>
        <v>22</v>
      </c>
      <c r="Q53" s="16" t="n">
        <f aca="false">ROUND(SUMPRODUCT(G53:O53,Weights!$C$4:$K$4)/(3*Weights!$C$5)*100,1)</f>
        <v>81.5</v>
      </c>
      <c r="R53" s="15" t="s">
        <v>34</v>
      </c>
      <c r="S53" s="15" t="s">
        <v>34</v>
      </c>
      <c r="T53" s="15" t="s">
        <v>34</v>
      </c>
      <c r="U53" s="15" t="s">
        <v>36</v>
      </c>
      <c r="V53" s="17" t="n">
        <f aca="false">ROUND(INDEX(Weights!$C$8:$C$10,MATCH(R53,Weights!$B$8:$B$10,0))*INDEX(Weights!$C$8:$C$10,MATCH(S53,Weights!$B$8:$B$10,0))*INDEX(Weights!$C$8:$C$10,MATCH(T53,Weights!$B$8:$B$10,0))*INDEX(Weights!$C$8:$C$10,MATCH(U53,Weights!$B$8:$B$10,0)),3)</f>
        <v>0.9</v>
      </c>
      <c r="W53" s="13" t="s">
        <v>42</v>
      </c>
      <c r="X53" s="18" t="n">
        <f aca="false">INDEX(Weights!$C$14:$C$19,MATCH(W53,Weights!$B$14:$B$19,0))</f>
        <v>0.7</v>
      </c>
      <c r="Y53" s="19" t="n">
        <f aca="false">ROUND(Q53*V53*X53,1)</f>
        <v>51.3</v>
      </c>
      <c r="Z53" s="13" t="s">
        <v>753</v>
      </c>
      <c r="AA53" s="13" t="s">
        <v>754</v>
      </c>
      <c r="AB53" s="13" t="s">
        <v>755</v>
      </c>
      <c r="AC53" s="13" t="s">
        <v>756</v>
      </c>
      <c r="AD53" s="13" t="s">
        <v>757</v>
      </c>
      <c r="AE53" s="13" t="s">
        <v>758</v>
      </c>
      <c r="AF53" s="13" t="s">
        <v>759</v>
      </c>
      <c r="AG53" s="13" t="s">
        <v>760</v>
      </c>
      <c r="AH53" s="13" t="s">
        <v>761</v>
      </c>
      <c r="AI53" s="13" t="s">
        <v>145</v>
      </c>
      <c r="AJ53" s="13" t="s">
        <v>762</v>
      </c>
    </row>
    <row r="54" customFormat="false" ht="150" hidden="false" customHeight="true" outlineLevel="0" collapsed="false">
      <c r="A54" s="20" t="n">
        <f aca="false">RANK(Y54,$Y$5:$Y$71,0)</f>
        <v>48</v>
      </c>
      <c r="B54" s="21" t="s">
        <v>763</v>
      </c>
      <c r="C54" s="21" t="s">
        <v>764</v>
      </c>
      <c r="D54" s="21" t="s">
        <v>738</v>
      </c>
      <c r="E54" s="21" t="s">
        <v>765</v>
      </c>
      <c r="F54" s="21" t="s">
        <v>766</v>
      </c>
      <c r="G54" s="22" t="n">
        <v>3</v>
      </c>
      <c r="H54" s="22" t="n">
        <v>1</v>
      </c>
      <c r="I54" s="22" t="n">
        <v>1</v>
      </c>
      <c r="J54" s="22" t="n">
        <v>3</v>
      </c>
      <c r="K54" s="22" t="n">
        <v>3</v>
      </c>
      <c r="L54" s="22" t="n">
        <v>2</v>
      </c>
      <c r="M54" s="22" t="n">
        <v>3</v>
      </c>
      <c r="N54" s="22" t="n">
        <v>3</v>
      </c>
      <c r="O54" s="22" t="n">
        <v>3</v>
      </c>
      <c r="P54" s="23" t="n">
        <f aca="false">SUM(G54:O54)</f>
        <v>22</v>
      </c>
      <c r="Q54" s="24" t="n">
        <f aca="false">ROUND(SUMPRODUCT(G54:O54,Weights!$C$4:$K$4)/(3*Weights!$C$5)*100,1)</f>
        <v>81.5</v>
      </c>
      <c r="R54" s="23" t="s">
        <v>34</v>
      </c>
      <c r="S54" s="23" t="s">
        <v>34</v>
      </c>
      <c r="T54" s="23" t="s">
        <v>34</v>
      </c>
      <c r="U54" s="23" t="s">
        <v>36</v>
      </c>
      <c r="V54" s="25" t="n">
        <f aca="false">ROUND(INDEX(Weights!$C$8:$C$10,MATCH(R54,Weights!$B$8:$B$10,0))*INDEX(Weights!$C$8:$C$10,MATCH(S54,Weights!$B$8:$B$10,0))*INDEX(Weights!$C$8:$C$10,MATCH(T54,Weights!$B$8:$B$10,0))*INDEX(Weights!$C$8:$C$10,MATCH(U54,Weights!$B$8:$B$10,0)),3)</f>
        <v>0.9</v>
      </c>
      <c r="W54" s="21" t="s">
        <v>42</v>
      </c>
      <c r="X54" s="26" t="n">
        <f aca="false">INDEX(Weights!$C$14:$C$19,MATCH(W54,Weights!$B$14:$B$19,0))</f>
        <v>0.7</v>
      </c>
      <c r="Y54" s="27" t="n">
        <f aca="false">ROUND(Q54*V54*X54,1)</f>
        <v>51.3</v>
      </c>
      <c r="Z54" s="21" t="s">
        <v>767</v>
      </c>
      <c r="AA54" s="21" t="s">
        <v>768</v>
      </c>
      <c r="AB54" s="21" t="s">
        <v>769</v>
      </c>
      <c r="AC54" s="21" t="s">
        <v>770</v>
      </c>
      <c r="AD54" s="21" t="s">
        <v>771</v>
      </c>
      <c r="AE54" s="21" t="s">
        <v>772</v>
      </c>
      <c r="AF54" s="21" t="s">
        <v>773</v>
      </c>
      <c r="AG54" s="21" t="s">
        <v>774</v>
      </c>
      <c r="AH54" s="21" t="s">
        <v>775</v>
      </c>
      <c r="AI54" s="21" t="s">
        <v>305</v>
      </c>
      <c r="AJ54" s="21" t="s">
        <v>776</v>
      </c>
    </row>
    <row r="55" customFormat="false" ht="150" hidden="false" customHeight="true" outlineLevel="0" collapsed="false">
      <c r="A55" s="12" t="n">
        <f aca="false">RANK(Y55,$Y$5:$Y$71,0)</f>
        <v>51</v>
      </c>
      <c r="B55" s="13" t="s">
        <v>777</v>
      </c>
      <c r="C55" s="13" t="s">
        <v>778</v>
      </c>
      <c r="D55" s="13" t="s">
        <v>779</v>
      </c>
      <c r="E55" s="13" t="s">
        <v>545</v>
      </c>
      <c r="F55" s="13" t="s">
        <v>780</v>
      </c>
      <c r="G55" s="14" t="n">
        <v>0</v>
      </c>
      <c r="H55" s="14" t="n">
        <v>2</v>
      </c>
      <c r="I55" s="14" t="n">
        <v>3</v>
      </c>
      <c r="J55" s="14" t="n">
        <v>2</v>
      </c>
      <c r="K55" s="14" t="n">
        <v>2</v>
      </c>
      <c r="L55" s="14" t="n">
        <v>2</v>
      </c>
      <c r="M55" s="14" t="n">
        <v>1</v>
      </c>
      <c r="N55" s="14" t="n">
        <v>2</v>
      </c>
      <c r="O55" s="14" t="n">
        <v>1</v>
      </c>
      <c r="P55" s="15" t="n">
        <f aca="false">SUM(G55:O55)</f>
        <v>15</v>
      </c>
      <c r="Q55" s="16" t="n">
        <f aca="false">ROUND(SUMPRODUCT(G55:O55,Weights!$C$4:$K$4)/(3*Weights!$C$5)*100,1)</f>
        <v>55.6</v>
      </c>
      <c r="R55" s="15" t="s">
        <v>34</v>
      </c>
      <c r="S55" s="15" t="s">
        <v>34</v>
      </c>
      <c r="T55" s="15" t="s">
        <v>34</v>
      </c>
      <c r="U55" s="15" t="s">
        <v>36</v>
      </c>
      <c r="V55" s="17" t="n">
        <f aca="false">ROUND(INDEX(Weights!$C$8:$C$10,MATCH(R55,Weights!$B$8:$B$10,0))*INDEX(Weights!$C$8:$C$10,MATCH(S55,Weights!$B$8:$B$10,0))*INDEX(Weights!$C$8:$C$10,MATCH(T55,Weights!$B$8:$B$10,0))*INDEX(Weights!$C$8:$C$10,MATCH(U55,Weights!$B$8:$B$10,0)),3)</f>
        <v>0.9</v>
      </c>
      <c r="W55" s="13" t="s">
        <v>39</v>
      </c>
      <c r="X55" s="18" t="n">
        <f aca="false">INDEX(Weights!$C$14:$C$19,MATCH(W55,Weights!$B$14:$B$19,0))</f>
        <v>1</v>
      </c>
      <c r="Y55" s="19" t="n">
        <f aca="false">ROUND(Q55*V55*X55,1)</f>
        <v>50</v>
      </c>
      <c r="Z55" s="13" t="s">
        <v>643</v>
      </c>
      <c r="AA55" s="13" t="s">
        <v>781</v>
      </c>
      <c r="AB55" s="13" t="s">
        <v>782</v>
      </c>
      <c r="AC55" s="13" t="s">
        <v>783</v>
      </c>
      <c r="AD55" s="13" t="s">
        <v>784</v>
      </c>
      <c r="AE55" s="13" t="s">
        <v>785</v>
      </c>
      <c r="AF55" s="13" t="s">
        <v>786</v>
      </c>
      <c r="AG55" s="13" t="s">
        <v>787</v>
      </c>
      <c r="AH55" s="13" t="s">
        <v>788</v>
      </c>
      <c r="AI55" s="13" t="s">
        <v>789</v>
      </c>
      <c r="AJ55" s="13" t="s">
        <v>790</v>
      </c>
    </row>
    <row r="56" customFormat="false" ht="150" hidden="false" customHeight="true" outlineLevel="0" collapsed="false">
      <c r="A56" s="20" t="n">
        <f aca="false">RANK(Y56,$Y$5:$Y$71,0)</f>
        <v>52</v>
      </c>
      <c r="B56" s="21" t="s">
        <v>791</v>
      </c>
      <c r="C56" s="21" t="s">
        <v>792</v>
      </c>
      <c r="D56" s="21" t="s">
        <v>738</v>
      </c>
      <c r="E56" s="21" t="s">
        <v>88</v>
      </c>
      <c r="F56" s="21" t="s">
        <v>245</v>
      </c>
      <c r="G56" s="22" t="n">
        <v>2</v>
      </c>
      <c r="H56" s="22" t="n">
        <v>2</v>
      </c>
      <c r="I56" s="22" t="n">
        <v>1</v>
      </c>
      <c r="J56" s="22" t="n">
        <v>3</v>
      </c>
      <c r="K56" s="22" t="n">
        <v>3</v>
      </c>
      <c r="L56" s="22" t="n">
        <v>2</v>
      </c>
      <c r="M56" s="22" t="n">
        <v>2</v>
      </c>
      <c r="N56" s="22" t="n">
        <v>2</v>
      </c>
      <c r="O56" s="22" t="n">
        <v>2</v>
      </c>
      <c r="P56" s="23" t="n">
        <f aca="false">SUM(G56:O56)</f>
        <v>19</v>
      </c>
      <c r="Q56" s="24" t="n">
        <f aca="false">ROUND(SUMPRODUCT(G56:O56,Weights!$C$4:$K$4)/(3*Weights!$C$5)*100,1)</f>
        <v>70.4</v>
      </c>
      <c r="R56" s="23" t="s">
        <v>34</v>
      </c>
      <c r="S56" s="23" t="s">
        <v>34</v>
      </c>
      <c r="T56" s="23" t="s">
        <v>34</v>
      </c>
      <c r="U56" s="23" t="s">
        <v>34</v>
      </c>
      <c r="V56" s="25" t="n">
        <f aca="false">ROUND(INDEX(Weights!$C$8:$C$10,MATCH(R56,Weights!$B$8:$B$10,0))*INDEX(Weights!$C$8:$C$10,MATCH(S56,Weights!$B$8:$B$10,0))*INDEX(Weights!$C$8:$C$10,MATCH(T56,Weights!$B$8:$B$10,0))*INDEX(Weights!$C$8:$C$10,MATCH(U56,Weights!$B$8:$B$10,0)),3)</f>
        <v>1</v>
      </c>
      <c r="W56" s="21" t="s">
        <v>42</v>
      </c>
      <c r="X56" s="26" t="n">
        <f aca="false">INDEX(Weights!$C$14:$C$19,MATCH(W56,Weights!$B$14:$B$19,0))</f>
        <v>0.7</v>
      </c>
      <c r="Y56" s="27" t="n">
        <f aca="false">ROUND(Q56*V56*X56,1)</f>
        <v>49.3</v>
      </c>
      <c r="Z56" s="21" t="s">
        <v>726</v>
      </c>
      <c r="AA56" s="21" t="s">
        <v>793</v>
      </c>
      <c r="AB56" s="21" t="s">
        <v>794</v>
      </c>
      <c r="AC56" s="21" t="s">
        <v>795</v>
      </c>
      <c r="AD56" s="21" t="s">
        <v>796</v>
      </c>
      <c r="AE56" s="21" t="s">
        <v>797</v>
      </c>
      <c r="AF56" s="21" t="s">
        <v>798</v>
      </c>
      <c r="AG56" s="21" t="s">
        <v>799</v>
      </c>
      <c r="AH56" s="21" t="s">
        <v>800</v>
      </c>
      <c r="AI56" s="21" t="s">
        <v>130</v>
      </c>
      <c r="AJ56" s="21" t="s">
        <v>801</v>
      </c>
    </row>
    <row r="57" customFormat="false" ht="150" hidden="false" customHeight="true" outlineLevel="0" collapsed="false">
      <c r="A57" s="12" t="n">
        <f aca="false">RANK(Y57,$Y$5:$Y$71,0)</f>
        <v>53</v>
      </c>
      <c r="B57" s="13" t="s">
        <v>802</v>
      </c>
      <c r="C57" s="13" t="s">
        <v>803</v>
      </c>
      <c r="D57" s="13" t="s">
        <v>804</v>
      </c>
      <c r="E57" s="13" t="s">
        <v>765</v>
      </c>
      <c r="F57" s="13" t="s">
        <v>805</v>
      </c>
      <c r="G57" s="14" t="n">
        <v>2</v>
      </c>
      <c r="H57" s="14" t="n">
        <v>2</v>
      </c>
      <c r="I57" s="14" t="n">
        <v>1</v>
      </c>
      <c r="J57" s="14" t="n">
        <v>3</v>
      </c>
      <c r="K57" s="14" t="n">
        <v>3</v>
      </c>
      <c r="L57" s="14" t="n">
        <v>3</v>
      </c>
      <c r="M57" s="14" t="n">
        <v>3</v>
      </c>
      <c r="N57" s="14" t="n">
        <v>1</v>
      </c>
      <c r="O57" s="14" t="n">
        <v>3</v>
      </c>
      <c r="P57" s="15" t="n">
        <f aca="false">SUM(G57:O57)</f>
        <v>21</v>
      </c>
      <c r="Q57" s="16" t="n">
        <f aca="false">ROUND(SUMPRODUCT(G57:O57,Weights!$C$4:$K$4)/(3*Weights!$C$5)*100,1)</f>
        <v>77.8</v>
      </c>
      <c r="R57" s="15" t="s">
        <v>34</v>
      </c>
      <c r="S57" s="15" t="s">
        <v>34</v>
      </c>
      <c r="T57" s="15" t="s">
        <v>34</v>
      </c>
      <c r="U57" s="15" t="s">
        <v>36</v>
      </c>
      <c r="V57" s="17" t="n">
        <f aca="false">ROUND(INDEX(Weights!$C$8:$C$10,MATCH(R57,Weights!$B$8:$B$10,0))*INDEX(Weights!$C$8:$C$10,MATCH(S57,Weights!$B$8:$B$10,0))*INDEX(Weights!$C$8:$C$10,MATCH(T57,Weights!$B$8:$B$10,0))*INDEX(Weights!$C$8:$C$10,MATCH(U57,Weights!$B$8:$B$10,0)),3)</f>
        <v>0.9</v>
      </c>
      <c r="W57" s="13" t="s">
        <v>42</v>
      </c>
      <c r="X57" s="18" t="n">
        <f aca="false">INDEX(Weights!$C$14:$C$19,MATCH(W57,Weights!$B$14:$B$19,0))</f>
        <v>0.7</v>
      </c>
      <c r="Y57" s="19" t="n">
        <f aca="false">ROUND(Q57*V57*X57,1)</f>
        <v>49</v>
      </c>
      <c r="Z57" s="13" t="s">
        <v>232</v>
      </c>
      <c r="AA57" s="13" t="s">
        <v>806</v>
      </c>
      <c r="AB57" s="13" t="s">
        <v>807</v>
      </c>
      <c r="AC57" s="13" t="s">
        <v>808</v>
      </c>
      <c r="AD57" s="13" t="s">
        <v>809</v>
      </c>
      <c r="AE57" s="13" t="s">
        <v>810</v>
      </c>
      <c r="AF57" s="13" t="s">
        <v>811</v>
      </c>
      <c r="AG57" s="13" t="s">
        <v>812</v>
      </c>
      <c r="AH57" s="13" t="s">
        <v>813</v>
      </c>
      <c r="AI57" s="13" t="s">
        <v>145</v>
      </c>
      <c r="AJ57" s="13" t="s">
        <v>814</v>
      </c>
    </row>
    <row r="58" customFormat="false" ht="150" hidden="false" customHeight="true" outlineLevel="0" collapsed="false">
      <c r="A58" s="20" t="n">
        <f aca="false">RANK(Y58,$Y$5:$Y$71,0)</f>
        <v>53</v>
      </c>
      <c r="B58" s="21" t="s">
        <v>815</v>
      </c>
      <c r="C58" s="21" t="s">
        <v>816</v>
      </c>
      <c r="D58" s="21" t="s">
        <v>817</v>
      </c>
      <c r="E58" s="21" t="s">
        <v>119</v>
      </c>
      <c r="F58" s="21" t="s">
        <v>818</v>
      </c>
      <c r="G58" s="22" t="n">
        <v>2</v>
      </c>
      <c r="H58" s="22" t="n">
        <v>2</v>
      </c>
      <c r="I58" s="22" t="n">
        <v>1</v>
      </c>
      <c r="J58" s="22" t="n">
        <v>3</v>
      </c>
      <c r="K58" s="22" t="n">
        <v>3</v>
      </c>
      <c r="L58" s="22" t="n">
        <v>3</v>
      </c>
      <c r="M58" s="22" t="n">
        <v>3</v>
      </c>
      <c r="N58" s="22" t="n">
        <v>1</v>
      </c>
      <c r="O58" s="22" t="n">
        <v>3</v>
      </c>
      <c r="P58" s="23" t="n">
        <f aca="false">SUM(G58:O58)</f>
        <v>21</v>
      </c>
      <c r="Q58" s="24" t="n">
        <f aca="false">ROUND(SUMPRODUCT(G58:O58,Weights!$C$4:$K$4)/(3*Weights!$C$5)*100,1)</f>
        <v>77.8</v>
      </c>
      <c r="R58" s="23" t="s">
        <v>34</v>
      </c>
      <c r="S58" s="23" t="s">
        <v>34</v>
      </c>
      <c r="T58" s="23" t="s">
        <v>34</v>
      </c>
      <c r="U58" s="23" t="s">
        <v>36</v>
      </c>
      <c r="V58" s="25" t="n">
        <f aca="false">ROUND(INDEX(Weights!$C$8:$C$10,MATCH(R58,Weights!$B$8:$B$10,0))*INDEX(Weights!$C$8:$C$10,MATCH(S58,Weights!$B$8:$B$10,0))*INDEX(Weights!$C$8:$C$10,MATCH(T58,Weights!$B$8:$B$10,0))*INDEX(Weights!$C$8:$C$10,MATCH(U58,Weights!$B$8:$B$10,0)),3)</f>
        <v>0.9</v>
      </c>
      <c r="W58" s="21" t="s">
        <v>42</v>
      </c>
      <c r="X58" s="26" t="n">
        <f aca="false">INDEX(Weights!$C$14:$C$19,MATCH(W58,Weights!$B$14:$B$19,0))</f>
        <v>0.7</v>
      </c>
      <c r="Y58" s="27" t="n">
        <f aca="false">ROUND(Q58*V58*X58,1)</f>
        <v>49</v>
      </c>
      <c r="Z58" s="21" t="s">
        <v>232</v>
      </c>
      <c r="AA58" s="21" t="s">
        <v>819</v>
      </c>
      <c r="AB58" s="21" t="s">
        <v>820</v>
      </c>
      <c r="AC58" s="21" t="s">
        <v>821</v>
      </c>
      <c r="AD58" s="21" t="s">
        <v>822</v>
      </c>
      <c r="AE58" s="21" t="s">
        <v>823</v>
      </c>
      <c r="AF58" s="21" t="s">
        <v>824</v>
      </c>
      <c r="AG58" s="21" t="s">
        <v>825</v>
      </c>
      <c r="AH58" s="21" t="s">
        <v>826</v>
      </c>
      <c r="AI58" s="21" t="s">
        <v>145</v>
      </c>
      <c r="AJ58" s="21" t="s">
        <v>827</v>
      </c>
    </row>
    <row r="59" customFormat="false" ht="150" hidden="false" customHeight="true" outlineLevel="0" collapsed="false">
      <c r="A59" s="12" t="n">
        <f aca="false">RANK(Y59,$Y$5:$Y$71,0)</f>
        <v>55</v>
      </c>
      <c r="B59" s="13" t="s">
        <v>828</v>
      </c>
      <c r="C59" s="13" t="s">
        <v>829</v>
      </c>
      <c r="D59" s="13" t="s">
        <v>830</v>
      </c>
      <c r="E59" s="13" t="s">
        <v>765</v>
      </c>
      <c r="F59" s="13" t="s">
        <v>739</v>
      </c>
      <c r="G59" s="14" t="n">
        <v>3</v>
      </c>
      <c r="H59" s="14" t="n">
        <v>2</v>
      </c>
      <c r="I59" s="14" t="n">
        <v>1</v>
      </c>
      <c r="J59" s="14" t="n">
        <v>3</v>
      </c>
      <c r="K59" s="14" t="n">
        <v>3</v>
      </c>
      <c r="L59" s="14" t="n">
        <v>3</v>
      </c>
      <c r="M59" s="14" t="n">
        <v>1</v>
      </c>
      <c r="N59" s="14" t="n">
        <v>1</v>
      </c>
      <c r="O59" s="14" t="n">
        <v>3</v>
      </c>
      <c r="P59" s="15" t="n">
        <f aca="false">SUM(G59:O59)</f>
        <v>20</v>
      </c>
      <c r="Q59" s="16" t="n">
        <f aca="false">ROUND(SUMPRODUCT(G59:O59,Weights!$C$4:$K$4)/(3*Weights!$C$5)*100,1)</f>
        <v>74.1</v>
      </c>
      <c r="R59" s="15" t="s">
        <v>34</v>
      </c>
      <c r="S59" s="15" t="s">
        <v>34</v>
      </c>
      <c r="T59" s="15" t="s">
        <v>34</v>
      </c>
      <c r="U59" s="15" t="s">
        <v>36</v>
      </c>
      <c r="V59" s="17" t="n">
        <f aca="false">ROUND(INDEX(Weights!$C$8:$C$10,MATCH(R59,Weights!$B$8:$B$10,0))*INDEX(Weights!$C$8:$C$10,MATCH(S59,Weights!$B$8:$B$10,0))*INDEX(Weights!$C$8:$C$10,MATCH(T59,Weights!$B$8:$B$10,0))*INDEX(Weights!$C$8:$C$10,MATCH(U59,Weights!$B$8:$B$10,0)),3)</f>
        <v>0.9</v>
      </c>
      <c r="W59" s="13" t="s">
        <v>42</v>
      </c>
      <c r="X59" s="18" t="n">
        <f aca="false">INDEX(Weights!$C$14:$C$19,MATCH(W59,Weights!$B$14:$B$19,0))</f>
        <v>0.7</v>
      </c>
      <c r="Y59" s="19" t="n">
        <f aca="false">ROUND(Q59*V59*X59,1)</f>
        <v>46.7</v>
      </c>
      <c r="Z59" s="13" t="s">
        <v>831</v>
      </c>
      <c r="AA59" s="13" t="s">
        <v>832</v>
      </c>
      <c r="AB59" s="13" t="s">
        <v>833</v>
      </c>
      <c r="AC59" s="13" t="s">
        <v>834</v>
      </c>
      <c r="AD59" s="13" t="s">
        <v>835</v>
      </c>
      <c r="AE59" s="13" t="s">
        <v>836</v>
      </c>
      <c r="AF59" s="13" t="s">
        <v>96</v>
      </c>
      <c r="AG59" s="13" t="s">
        <v>837</v>
      </c>
      <c r="AH59" s="13" t="s">
        <v>838</v>
      </c>
      <c r="AI59" s="13" t="s">
        <v>145</v>
      </c>
      <c r="AJ59" s="13" t="s">
        <v>839</v>
      </c>
    </row>
    <row r="60" customFormat="false" ht="150" hidden="false" customHeight="true" outlineLevel="0" collapsed="false">
      <c r="A60" s="20" t="n">
        <f aca="false">RANK(Y60,$Y$5:$Y$71,0)</f>
        <v>56</v>
      </c>
      <c r="B60" s="21" t="s">
        <v>840</v>
      </c>
      <c r="C60" s="21" t="s">
        <v>841</v>
      </c>
      <c r="D60" s="21" t="s">
        <v>842</v>
      </c>
      <c r="E60" s="21" t="s">
        <v>765</v>
      </c>
      <c r="F60" s="21" t="s">
        <v>843</v>
      </c>
      <c r="G60" s="22" t="n">
        <v>2</v>
      </c>
      <c r="H60" s="22" t="n">
        <v>2</v>
      </c>
      <c r="I60" s="22" t="n">
        <v>2</v>
      </c>
      <c r="J60" s="22" t="n">
        <v>3</v>
      </c>
      <c r="K60" s="22" t="n">
        <v>3</v>
      </c>
      <c r="L60" s="22" t="n">
        <v>3</v>
      </c>
      <c r="M60" s="22" t="n">
        <v>3</v>
      </c>
      <c r="N60" s="22" t="n">
        <v>2</v>
      </c>
      <c r="O60" s="22" t="n">
        <v>3</v>
      </c>
      <c r="P60" s="23" t="n">
        <f aca="false">SUM(G60:O60)</f>
        <v>23</v>
      </c>
      <c r="Q60" s="24" t="n">
        <f aca="false">ROUND(SUMPRODUCT(G60:O60,Weights!$C$4:$K$4)/(3*Weights!$C$5)*100,1)</f>
        <v>85.2</v>
      </c>
      <c r="R60" s="23" t="s">
        <v>34</v>
      </c>
      <c r="S60" s="23" t="s">
        <v>34</v>
      </c>
      <c r="T60" s="23" t="s">
        <v>34</v>
      </c>
      <c r="U60" s="23" t="s">
        <v>36</v>
      </c>
      <c r="V60" s="25" t="n">
        <f aca="false">ROUND(INDEX(Weights!$C$8:$C$10,MATCH(R60,Weights!$B$8:$B$10,0))*INDEX(Weights!$C$8:$C$10,MATCH(S60,Weights!$B$8:$B$10,0))*INDEX(Weights!$C$8:$C$10,MATCH(T60,Weights!$B$8:$B$10,0))*INDEX(Weights!$C$8:$C$10,MATCH(U60,Weights!$B$8:$B$10,0)),3)</f>
        <v>0.9</v>
      </c>
      <c r="W60" s="21" t="s">
        <v>43</v>
      </c>
      <c r="X60" s="26" t="n">
        <f aca="false">INDEX(Weights!$C$14:$C$19,MATCH(W60,Weights!$B$14:$B$19,0))</f>
        <v>0.6</v>
      </c>
      <c r="Y60" s="27" t="n">
        <f aca="false">ROUND(Q60*V60*X60,1)</f>
        <v>46</v>
      </c>
      <c r="Z60" s="21" t="s">
        <v>844</v>
      </c>
      <c r="AA60" s="21" t="s">
        <v>845</v>
      </c>
      <c r="AB60" s="21" t="s">
        <v>846</v>
      </c>
      <c r="AC60" s="21" t="s">
        <v>847</v>
      </c>
      <c r="AD60" s="21" t="s">
        <v>848</v>
      </c>
      <c r="AE60" s="21" t="s">
        <v>849</v>
      </c>
      <c r="AF60" s="21" t="s">
        <v>850</v>
      </c>
      <c r="AG60" s="21" t="s">
        <v>851</v>
      </c>
      <c r="AH60" s="21" t="s">
        <v>852</v>
      </c>
      <c r="AI60" s="21" t="s">
        <v>853</v>
      </c>
      <c r="AJ60" s="21" t="s">
        <v>854</v>
      </c>
    </row>
    <row r="61" customFormat="false" ht="150" hidden="false" customHeight="true" outlineLevel="0" collapsed="false">
      <c r="A61" s="12" t="n">
        <f aca="false">RANK(Y61,$Y$5:$Y$71,0)</f>
        <v>57</v>
      </c>
      <c r="B61" s="13" t="s">
        <v>855</v>
      </c>
      <c r="C61" s="13" t="s">
        <v>856</v>
      </c>
      <c r="D61" s="13" t="s">
        <v>738</v>
      </c>
      <c r="E61" s="13" t="s">
        <v>104</v>
      </c>
      <c r="F61" s="13" t="s">
        <v>245</v>
      </c>
      <c r="G61" s="14" t="n">
        <v>2</v>
      </c>
      <c r="H61" s="14" t="n">
        <v>1</v>
      </c>
      <c r="I61" s="14" t="n">
        <v>1</v>
      </c>
      <c r="J61" s="14" t="n">
        <v>3</v>
      </c>
      <c r="K61" s="14" t="n">
        <v>2</v>
      </c>
      <c r="L61" s="14" t="n">
        <v>3</v>
      </c>
      <c r="M61" s="14" t="n">
        <v>3</v>
      </c>
      <c r="N61" s="14" t="n">
        <v>1</v>
      </c>
      <c r="O61" s="14" t="n">
        <v>3</v>
      </c>
      <c r="P61" s="15" t="n">
        <f aca="false">SUM(G61:O61)</f>
        <v>19</v>
      </c>
      <c r="Q61" s="16" t="n">
        <f aca="false">ROUND(SUMPRODUCT(G61:O61,Weights!$C$4:$K$4)/(3*Weights!$C$5)*100,1)</f>
        <v>70.4</v>
      </c>
      <c r="R61" s="15" t="s">
        <v>34</v>
      </c>
      <c r="S61" s="15" t="s">
        <v>34</v>
      </c>
      <c r="T61" s="15" t="s">
        <v>34</v>
      </c>
      <c r="U61" s="15" t="s">
        <v>36</v>
      </c>
      <c r="V61" s="17" t="n">
        <f aca="false">ROUND(INDEX(Weights!$C$8:$C$10,MATCH(R61,Weights!$B$8:$B$10,0))*INDEX(Weights!$C$8:$C$10,MATCH(S61,Weights!$B$8:$B$10,0))*INDEX(Weights!$C$8:$C$10,MATCH(T61,Weights!$B$8:$B$10,0))*INDEX(Weights!$C$8:$C$10,MATCH(U61,Weights!$B$8:$B$10,0)),3)</f>
        <v>0.9</v>
      </c>
      <c r="W61" s="13" t="s">
        <v>42</v>
      </c>
      <c r="X61" s="18" t="n">
        <f aca="false">INDEX(Weights!$C$14:$C$19,MATCH(W61,Weights!$B$14:$B$19,0))</f>
        <v>0.7</v>
      </c>
      <c r="Y61" s="19" t="n">
        <f aca="false">ROUND(Q61*V61*X61,1)</f>
        <v>44.4</v>
      </c>
      <c r="Z61" s="13" t="s">
        <v>831</v>
      </c>
      <c r="AA61" s="13" t="s">
        <v>857</v>
      </c>
      <c r="AB61" s="13" t="s">
        <v>858</v>
      </c>
      <c r="AC61" s="13" t="s">
        <v>859</v>
      </c>
      <c r="AD61" s="13" t="s">
        <v>860</v>
      </c>
      <c r="AE61" s="13" t="s">
        <v>861</v>
      </c>
      <c r="AF61" s="13" t="s">
        <v>862</v>
      </c>
      <c r="AG61" s="13" t="s">
        <v>863</v>
      </c>
      <c r="AH61" s="13" t="s">
        <v>864</v>
      </c>
      <c r="AI61" s="13" t="s">
        <v>865</v>
      </c>
      <c r="AJ61" s="13" t="s">
        <v>866</v>
      </c>
    </row>
    <row r="62" customFormat="false" ht="150" hidden="false" customHeight="true" outlineLevel="0" collapsed="false">
      <c r="A62" s="20" t="n">
        <f aca="false">RANK(Y62,$Y$5:$Y$71,0)</f>
        <v>57</v>
      </c>
      <c r="B62" s="21" t="s">
        <v>867</v>
      </c>
      <c r="C62" s="21" t="s">
        <v>868</v>
      </c>
      <c r="D62" s="21" t="s">
        <v>869</v>
      </c>
      <c r="E62" s="21" t="s">
        <v>119</v>
      </c>
      <c r="F62" s="21" t="s">
        <v>245</v>
      </c>
      <c r="G62" s="22" t="n">
        <v>0</v>
      </c>
      <c r="H62" s="22" t="n">
        <v>2</v>
      </c>
      <c r="I62" s="22" t="n">
        <v>2</v>
      </c>
      <c r="J62" s="22" t="n">
        <v>3</v>
      </c>
      <c r="K62" s="22" t="n">
        <v>3</v>
      </c>
      <c r="L62" s="22" t="n">
        <v>3</v>
      </c>
      <c r="M62" s="22" t="n">
        <v>3</v>
      </c>
      <c r="N62" s="22" t="n">
        <v>2</v>
      </c>
      <c r="O62" s="22" t="n">
        <v>1</v>
      </c>
      <c r="P62" s="23" t="n">
        <f aca="false">SUM(G62:O62)</f>
        <v>19</v>
      </c>
      <c r="Q62" s="24" t="n">
        <f aca="false">ROUND(SUMPRODUCT(G62:O62,Weights!$C$4:$K$4)/(3*Weights!$C$5)*100,1)</f>
        <v>70.4</v>
      </c>
      <c r="R62" s="23" t="s">
        <v>34</v>
      </c>
      <c r="S62" s="23" t="s">
        <v>34</v>
      </c>
      <c r="T62" s="23" t="s">
        <v>34</v>
      </c>
      <c r="U62" s="23" t="s">
        <v>36</v>
      </c>
      <c r="V62" s="25" t="n">
        <f aca="false">ROUND(INDEX(Weights!$C$8:$C$10,MATCH(R62,Weights!$B$8:$B$10,0))*INDEX(Weights!$C$8:$C$10,MATCH(S62,Weights!$B$8:$B$10,0))*INDEX(Weights!$C$8:$C$10,MATCH(T62,Weights!$B$8:$B$10,0))*INDEX(Weights!$C$8:$C$10,MATCH(U62,Weights!$B$8:$B$10,0)),3)</f>
        <v>0.9</v>
      </c>
      <c r="W62" s="21" t="s">
        <v>42</v>
      </c>
      <c r="X62" s="26" t="n">
        <f aca="false">INDEX(Weights!$C$14:$C$19,MATCH(W62,Weights!$B$14:$B$19,0))</f>
        <v>0.7</v>
      </c>
      <c r="Y62" s="27" t="n">
        <f aca="false">ROUND(Q62*V62*X62,1)</f>
        <v>44.4</v>
      </c>
      <c r="Z62" s="21" t="s">
        <v>726</v>
      </c>
      <c r="AA62" s="21" t="s">
        <v>870</v>
      </c>
      <c r="AB62" s="21" t="s">
        <v>871</v>
      </c>
      <c r="AC62" s="21" t="s">
        <v>872</v>
      </c>
      <c r="AD62" s="21" t="s">
        <v>873</v>
      </c>
      <c r="AE62" s="21" t="s">
        <v>874</v>
      </c>
      <c r="AF62" s="21" t="s">
        <v>875</v>
      </c>
      <c r="AG62" s="21" t="s">
        <v>876</v>
      </c>
      <c r="AH62" s="21" t="s">
        <v>877</v>
      </c>
      <c r="AI62" s="21" t="s">
        <v>145</v>
      </c>
      <c r="AJ62" s="21" t="s">
        <v>878</v>
      </c>
    </row>
    <row r="63" customFormat="false" ht="150" hidden="false" customHeight="true" outlineLevel="0" collapsed="false">
      <c r="A63" s="12" t="n">
        <f aca="false">RANK(Y63,$Y$5:$Y$71,0)</f>
        <v>57</v>
      </c>
      <c r="B63" s="13" t="s">
        <v>879</v>
      </c>
      <c r="C63" s="13" t="s">
        <v>880</v>
      </c>
      <c r="D63" s="13" t="s">
        <v>881</v>
      </c>
      <c r="E63" s="13" t="s">
        <v>104</v>
      </c>
      <c r="F63" s="13" t="s">
        <v>882</v>
      </c>
      <c r="G63" s="14" t="n">
        <v>3</v>
      </c>
      <c r="H63" s="14" t="n">
        <v>1</v>
      </c>
      <c r="I63" s="14" t="n">
        <v>1</v>
      </c>
      <c r="J63" s="14" t="n">
        <v>3</v>
      </c>
      <c r="K63" s="14" t="n">
        <v>2</v>
      </c>
      <c r="L63" s="14" t="n">
        <v>3</v>
      </c>
      <c r="M63" s="14" t="n">
        <v>2</v>
      </c>
      <c r="N63" s="14" t="n">
        <v>1</v>
      </c>
      <c r="O63" s="14" t="n">
        <v>3</v>
      </c>
      <c r="P63" s="15" t="n">
        <f aca="false">SUM(G63:O63)</f>
        <v>19</v>
      </c>
      <c r="Q63" s="16" t="n">
        <f aca="false">ROUND(SUMPRODUCT(G63:O63,Weights!$C$4:$K$4)/(3*Weights!$C$5)*100,1)</f>
        <v>70.4</v>
      </c>
      <c r="R63" s="15" t="s">
        <v>34</v>
      </c>
      <c r="S63" s="15" t="s">
        <v>34</v>
      </c>
      <c r="T63" s="15" t="s">
        <v>34</v>
      </c>
      <c r="U63" s="15" t="s">
        <v>36</v>
      </c>
      <c r="V63" s="17" t="n">
        <f aca="false">ROUND(INDEX(Weights!$C$8:$C$10,MATCH(R63,Weights!$B$8:$B$10,0))*INDEX(Weights!$C$8:$C$10,MATCH(S63,Weights!$B$8:$B$10,0))*INDEX(Weights!$C$8:$C$10,MATCH(T63,Weights!$B$8:$B$10,0))*INDEX(Weights!$C$8:$C$10,MATCH(U63,Weights!$B$8:$B$10,0)),3)</f>
        <v>0.9</v>
      </c>
      <c r="W63" s="13" t="s">
        <v>42</v>
      </c>
      <c r="X63" s="18" t="n">
        <f aca="false">INDEX(Weights!$C$14:$C$19,MATCH(W63,Weights!$B$14:$B$19,0))</f>
        <v>0.7</v>
      </c>
      <c r="Y63" s="19" t="n">
        <f aca="false">ROUND(Q63*V63*X63,1)</f>
        <v>44.4</v>
      </c>
      <c r="Z63" s="13" t="s">
        <v>831</v>
      </c>
      <c r="AA63" s="13" t="s">
        <v>883</v>
      </c>
      <c r="AB63" s="13" t="s">
        <v>884</v>
      </c>
      <c r="AC63" s="13" t="s">
        <v>885</v>
      </c>
      <c r="AD63" s="13" t="s">
        <v>886</v>
      </c>
      <c r="AE63" s="13" t="s">
        <v>887</v>
      </c>
      <c r="AF63" s="13" t="s">
        <v>888</v>
      </c>
      <c r="AG63" s="13" t="s">
        <v>889</v>
      </c>
      <c r="AH63" s="13" t="s">
        <v>890</v>
      </c>
      <c r="AI63" s="13" t="s">
        <v>891</v>
      </c>
      <c r="AJ63" s="13" t="s">
        <v>892</v>
      </c>
    </row>
    <row r="64" customFormat="false" ht="150" hidden="false" customHeight="true" outlineLevel="0" collapsed="false">
      <c r="A64" s="20" t="n">
        <f aca="false">RANK(Y64,$Y$5:$Y$71,0)</f>
        <v>60</v>
      </c>
      <c r="B64" s="21" t="s">
        <v>893</v>
      </c>
      <c r="C64" s="21" t="s">
        <v>894</v>
      </c>
      <c r="D64" s="21" t="s">
        <v>134</v>
      </c>
      <c r="E64" s="21" t="s">
        <v>88</v>
      </c>
      <c r="F64" s="21" t="s">
        <v>895</v>
      </c>
      <c r="G64" s="22" t="n">
        <v>3</v>
      </c>
      <c r="H64" s="22" t="n">
        <v>1</v>
      </c>
      <c r="I64" s="22" t="n">
        <v>3</v>
      </c>
      <c r="J64" s="22" t="n">
        <v>3</v>
      </c>
      <c r="K64" s="22" t="n">
        <v>2</v>
      </c>
      <c r="L64" s="22" t="n">
        <v>2</v>
      </c>
      <c r="M64" s="22" t="n">
        <v>1</v>
      </c>
      <c r="N64" s="22" t="n">
        <v>2</v>
      </c>
      <c r="O64" s="22" t="n">
        <v>3</v>
      </c>
      <c r="P64" s="23" t="n">
        <f aca="false">SUM(G64:O64)</f>
        <v>20</v>
      </c>
      <c r="Q64" s="24" t="n">
        <f aca="false">ROUND(SUMPRODUCT(G64:O64,Weights!$C$4:$K$4)/(3*Weights!$C$5)*100,1)</f>
        <v>74.1</v>
      </c>
      <c r="R64" s="23" t="s">
        <v>34</v>
      </c>
      <c r="S64" s="23" t="s">
        <v>36</v>
      </c>
      <c r="T64" s="23" t="s">
        <v>34</v>
      </c>
      <c r="U64" s="23" t="s">
        <v>37</v>
      </c>
      <c r="V64" s="25" t="n">
        <f aca="false">ROUND(INDEX(Weights!$C$8:$C$10,MATCH(R64,Weights!$B$8:$B$10,0))*INDEX(Weights!$C$8:$C$10,MATCH(S64,Weights!$B$8:$B$10,0))*INDEX(Weights!$C$8:$C$10,MATCH(T64,Weights!$B$8:$B$10,0))*INDEX(Weights!$C$8:$C$10,MATCH(U64,Weights!$B$8:$B$10,0)),3)</f>
        <v>0.54</v>
      </c>
      <c r="W64" s="21" t="s">
        <v>39</v>
      </c>
      <c r="X64" s="26" t="n">
        <f aca="false">INDEX(Weights!$C$14:$C$19,MATCH(W64,Weights!$B$14:$B$19,0))</f>
        <v>1</v>
      </c>
      <c r="Y64" s="27" t="n">
        <f aca="false">ROUND(Q64*V64*X64,1)</f>
        <v>40</v>
      </c>
      <c r="Z64" s="21" t="s">
        <v>896</v>
      </c>
      <c r="AA64" s="21" t="s">
        <v>897</v>
      </c>
      <c r="AB64" s="21" t="s">
        <v>898</v>
      </c>
      <c r="AC64" s="21" t="s">
        <v>899</v>
      </c>
      <c r="AD64" s="21" t="s">
        <v>900</v>
      </c>
      <c r="AE64" s="21" t="s">
        <v>901</v>
      </c>
      <c r="AF64" s="21" t="s">
        <v>902</v>
      </c>
      <c r="AG64" s="21" t="s">
        <v>903</v>
      </c>
      <c r="AH64" s="21" t="s">
        <v>904</v>
      </c>
      <c r="AI64" s="21" t="s">
        <v>905</v>
      </c>
      <c r="AJ64" s="21" t="s">
        <v>906</v>
      </c>
    </row>
    <row r="65" customFormat="false" ht="150" hidden="false" customHeight="true" outlineLevel="0" collapsed="false">
      <c r="A65" s="12" t="n">
        <f aca="false">RANK(Y65,$Y$5:$Y$71,0)</f>
        <v>61</v>
      </c>
      <c r="B65" s="13" t="s">
        <v>907</v>
      </c>
      <c r="C65" s="13" t="s">
        <v>908</v>
      </c>
      <c r="D65" s="13" t="s">
        <v>909</v>
      </c>
      <c r="E65" s="13" t="s">
        <v>88</v>
      </c>
      <c r="F65" s="13" t="s">
        <v>910</v>
      </c>
      <c r="G65" s="14" t="n">
        <v>2</v>
      </c>
      <c r="H65" s="14" t="n">
        <v>1</v>
      </c>
      <c r="I65" s="14" t="n">
        <v>2</v>
      </c>
      <c r="J65" s="14" t="n">
        <v>3</v>
      </c>
      <c r="K65" s="14" t="n">
        <v>3</v>
      </c>
      <c r="L65" s="14" t="n">
        <v>2</v>
      </c>
      <c r="M65" s="14" t="n">
        <v>1</v>
      </c>
      <c r="N65" s="14" t="n">
        <v>2</v>
      </c>
      <c r="O65" s="14" t="n">
        <v>3</v>
      </c>
      <c r="P65" s="15" t="n">
        <f aca="false">SUM(G65:O65)</f>
        <v>19</v>
      </c>
      <c r="Q65" s="16" t="n">
        <f aca="false">ROUND(SUMPRODUCT(G65:O65,Weights!$C$4:$K$4)/(3*Weights!$C$5)*100,1)</f>
        <v>70.4</v>
      </c>
      <c r="R65" s="15" t="s">
        <v>34</v>
      </c>
      <c r="S65" s="15" t="s">
        <v>36</v>
      </c>
      <c r="T65" s="15" t="s">
        <v>34</v>
      </c>
      <c r="U65" s="15" t="s">
        <v>37</v>
      </c>
      <c r="V65" s="17" t="n">
        <f aca="false">ROUND(INDEX(Weights!$C$8:$C$10,MATCH(R65,Weights!$B$8:$B$10,0))*INDEX(Weights!$C$8:$C$10,MATCH(S65,Weights!$B$8:$B$10,0))*INDEX(Weights!$C$8:$C$10,MATCH(T65,Weights!$B$8:$B$10,0))*INDEX(Weights!$C$8:$C$10,MATCH(U65,Weights!$B$8:$B$10,0)),3)</f>
        <v>0.54</v>
      </c>
      <c r="W65" s="13" t="s">
        <v>39</v>
      </c>
      <c r="X65" s="18" t="n">
        <f aca="false">INDEX(Weights!$C$14:$C$19,MATCH(W65,Weights!$B$14:$B$19,0))</f>
        <v>1</v>
      </c>
      <c r="Y65" s="19" t="n">
        <f aca="false">ROUND(Q65*V65*X65,1)</f>
        <v>38</v>
      </c>
      <c r="Z65" s="13" t="s">
        <v>911</v>
      </c>
      <c r="AA65" s="13" t="s">
        <v>912</v>
      </c>
      <c r="AB65" s="13" t="s">
        <v>913</v>
      </c>
      <c r="AC65" s="13" t="s">
        <v>914</v>
      </c>
      <c r="AD65" s="13" t="s">
        <v>915</v>
      </c>
      <c r="AE65" s="13" t="s">
        <v>916</v>
      </c>
      <c r="AF65" s="13" t="s">
        <v>917</v>
      </c>
      <c r="AG65" s="13" t="s">
        <v>918</v>
      </c>
      <c r="AH65" s="13" t="s">
        <v>919</v>
      </c>
      <c r="AI65" s="13" t="s">
        <v>920</v>
      </c>
      <c r="AJ65" s="13" t="s">
        <v>921</v>
      </c>
    </row>
    <row r="66" customFormat="false" ht="150" hidden="false" customHeight="true" outlineLevel="0" collapsed="false">
      <c r="A66" s="20" t="n">
        <f aca="false">RANK(Y66,$Y$5:$Y$71,0)</f>
        <v>62</v>
      </c>
      <c r="B66" s="21" t="s">
        <v>922</v>
      </c>
      <c r="C66" s="21" t="s">
        <v>923</v>
      </c>
      <c r="D66" s="21" t="s">
        <v>134</v>
      </c>
      <c r="E66" s="21" t="s">
        <v>420</v>
      </c>
      <c r="F66" s="21" t="s">
        <v>924</v>
      </c>
      <c r="G66" s="22" t="n">
        <v>3</v>
      </c>
      <c r="H66" s="22" t="n">
        <v>1</v>
      </c>
      <c r="I66" s="22" t="n">
        <v>3</v>
      </c>
      <c r="J66" s="22" t="n">
        <v>2</v>
      </c>
      <c r="K66" s="22" t="n">
        <v>2</v>
      </c>
      <c r="L66" s="22" t="n">
        <v>2</v>
      </c>
      <c r="M66" s="22" t="n">
        <v>1</v>
      </c>
      <c r="N66" s="22" t="n">
        <v>1</v>
      </c>
      <c r="O66" s="22" t="n">
        <v>3</v>
      </c>
      <c r="P66" s="23" t="n">
        <f aca="false">SUM(G66:O66)</f>
        <v>18</v>
      </c>
      <c r="Q66" s="24" t="n">
        <f aca="false">ROUND(SUMPRODUCT(G66:O66,Weights!$C$4:$K$4)/(3*Weights!$C$5)*100,1)</f>
        <v>66.7</v>
      </c>
      <c r="R66" s="23" t="s">
        <v>34</v>
      </c>
      <c r="S66" s="23" t="s">
        <v>36</v>
      </c>
      <c r="T66" s="23" t="s">
        <v>34</v>
      </c>
      <c r="U66" s="23" t="s">
        <v>37</v>
      </c>
      <c r="V66" s="25" t="n">
        <f aca="false">ROUND(INDEX(Weights!$C$8:$C$10,MATCH(R66,Weights!$B$8:$B$10,0))*INDEX(Weights!$C$8:$C$10,MATCH(S66,Weights!$B$8:$B$10,0))*INDEX(Weights!$C$8:$C$10,MATCH(T66,Weights!$B$8:$B$10,0))*INDEX(Weights!$C$8:$C$10,MATCH(U66,Weights!$B$8:$B$10,0)),3)</f>
        <v>0.54</v>
      </c>
      <c r="W66" s="21" t="s">
        <v>39</v>
      </c>
      <c r="X66" s="26" t="n">
        <f aca="false">INDEX(Weights!$C$14:$C$19,MATCH(W66,Weights!$B$14:$B$19,0))</f>
        <v>1</v>
      </c>
      <c r="Y66" s="27" t="n">
        <f aca="false">ROUND(Q66*V66*X66,1)</f>
        <v>36</v>
      </c>
      <c r="Z66" s="21" t="s">
        <v>925</v>
      </c>
      <c r="AA66" s="21" t="s">
        <v>926</v>
      </c>
      <c r="AB66" s="21" t="s">
        <v>927</v>
      </c>
      <c r="AC66" s="21" t="s">
        <v>928</v>
      </c>
      <c r="AD66" s="21" t="s">
        <v>929</v>
      </c>
      <c r="AE66" s="21" t="s">
        <v>930</v>
      </c>
      <c r="AF66" s="21" t="s">
        <v>96</v>
      </c>
      <c r="AG66" s="21" t="s">
        <v>931</v>
      </c>
      <c r="AH66" s="21" t="s">
        <v>932</v>
      </c>
      <c r="AI66" s="21" t="s">
        <v>527</v>
      </c>
      <c r="AJ66" s="21" t="s">
        <v>933</v>
      </c>
    </row>
    <row r="67" customFormat="false" ht="150" hidden="false" customHeight="true" outlineLevel="0" collapsed="false">
      <c r="A67" s="12" t="n">
        <f aca="false">RANK(Y67,$Y$5:$Y$71,0)</f>
        <v>62</v>
      </c>
      <c r="B67" s="13" t="s">
        <v>934</v>
      </c>
      <c r="C67" s="13" t="s">
        <v>935</v>
      </c>
      <c r="D67" s="13" t="s">
        <v>936</v>
      </c>
      <c r="E67" s="13" t="s">
        <v>765</v>
      </c>
      <c r="F67" s="13" t="s">
        <v>937</v>
      </c>
      <c r="G67" s="14" t="n">
        <v>0</v>
      </c>
      <c r="H67" s="14" t="n">
        <v>3</v>
      </c>
      <c r="I67" s="14" t="n">
        <v>3</v>
      </c>
      <c r="J67" s="14" t="n">
        <v>2</v>
      </c>
      <c r="K67" s="14" t="n">
        <v>3</v>
      </c>
      <c r="L67" s="14" t="n">
        <v>3</v>
      </c>
      <c r="M67" s="14" t="n">
        <v>2</v>
      </c>
      <c r="N67" s="14" t="n">
        <v>3</v>
      </c>
      <c r="O67" s="14" t="n">
        <v>1</v>
      </c>
      <c r="P67" s="15" t="n">
        <f aca="false">SUM(G67:O67)</f>
        <v>20</v>
      </c>
      <c r="Q67" s="16" t="n">
        <f aca="false">ROUND(SUMPRODUCT(G67:O67,Weights!$C$4:$K$4)/(3*Weights!$C$5)*100,1)</f>
        <v>74.1</v>
      </c>
      <c r="R67" s="15" t="s">
        <v>34</v>
      </c>
      <c r="S67" s="15" t="s">
        <v>34</v>
      </c>
      <c r="T67" s="15" t="s">
        <v>36</v>
      </c>
      <c r="U67" s="15" t="s">
        <v>36</v>
      </c>
      <c r="V67" s="17" t="n">
        <f aca="false">ROUND(INDEX(Weights!$C$8:$C$10,MATCH(R67,Weights!$B$8:$B$10,0))*INDEX(Weights!$C$8:$C$10,MATCH(S67,Weights!$B$8:$B$10,0))*INDEX(Weights!$C$8:$C$10,MATCH(T67,Weights!$B$8:$B$10,0))*INDEX(Weights!$C$8:$C$10,MATCH(U67,Weights!$B$8:$B$10,0)),3)</f>
        <v>0.81</v>
      </c>
      <c r="W67" s="13" t="s">
        <v>43</v>
      </c>
      <c r="X67" s="18" t="n">
        <f aca="false">INDEX(Weights!$C$14:$C$19,MATCH(W67,Weights!$B$14:$B$19,0))</f>
        <v>0.6</v>
      </c>
      <c r="Y67" s="19" t="n">
        <f aca="false">ROUND(Q67*V67*X67,1)</f>
        <v>36</v>
      </c>
      <c r="Z67" s="13" t="s">
        <v>591</v>
      </c>
      <c r="AA67" s="13" t="s">
        <v>938</v>
      </c>
      <c r="AB67" s="13" t="s">
        <v>939</v>
      </c>
      <c r="AC67" s="13" t="s">
        <v>940</v>
      </c>
      <c r="AD67" s="13" t="s">
        <v>941</v>
      </c>
      <c r="AE67" s="13" t="s">
        <v>942</v>
      </c>
      <c r="AF67" s="13" t="s">
        <v>943</v>
      </c>
      <c r="AG67" s="13" t="s">
        <v>944</v>
      </c>
      <c r="AH67" s="13" t="s">
        <v>945</v>
      </c>
      <c r="AI67" s="13" t="s">
        <v>145</v>
      </c>
      <c r="AJ67" s="13" t="s">
        <v>946</v>
      </c>
    </row>
    <row r="68" customFormat="false" ht="150" hidden="false" customHeight="true" outlineLevel="0" collapsed="false">
      <c r="A68" s="20" t="n">
        <f aca="false">RANK(Y68,$Y$5:$Y$71,0)</f>
        <v>64</v>
      </c>
      <c r="B68" s="21" t="s">
        <v>947</v>
      </c>
      <c r="C68" s="21" t="s">
        <v>948</v>
      </c>
      <c r="D68" s="21" t="s">
        <v>949</v>
      </c>
      <c r="E68" s="21" t="s">
        <v>104</v>
      </c>
      <c r="F68" s="21" t="s">
        <v>950</v>
      </c>
      <c r="G68" s="22" t="n">
        <v>2</v>
      </c>
      <c r="H68" s="22" t="n">
        <v>1</v>
      </c>
      <c r="I68" s="22" t="n">
        <v>3</v>
      </c>
      <c r="J68" s="22" t="n">
        <v>2</v>
      </c>
      <c r="K68" s="22" t="n">
        <v>2</v>
      </c>
      <c r="L68" s="22" t="n">
        <v>2</v>
      </c>
      <c r="M68" s="22" t="n">
        <v>1</v>
      </c>
      <c r="N68" s="22" t="n">
        <v>1</v>
      </c>
      <c r="O68" s="22" t="n">
        <v>2</v>
      </c>
      <c r="P68" s="23" t="n">
        <f aca="false">SUM(G68:O68)</f>
        <v>16</v>
      </c>
      <c r="Q68" s="24" t="n">
        <f aca="false">ROUND(SUMPRODUCT(G68:O68,Weights!$C$4:$K$4)/(3*Weights!$C$5)*100,1)</f>
        <v>59.3</v>
      </c>
      <c r="R68" s="23" t="s">
        <v>34</v>
      </c>
      <c r="S68" s="23" t="s">
        <v>36</v>
      </c>
      <c r="T68" s="23" t="s">
        <v>34</v>
      </c>
      <c r="U68" s="23" t="s">
        <v>37</v>
      </c>
      <c r="V68" s="25" t="n">
        <f aca="false">ROUND(INDEX(Weights!$C$8:$C$10,MATCH(R68,Weights!$B$8:$B$10,0))*INDEX(Weights!$C$8:$C$10,MATCH(S68,Weights!$B$8:$B$10,0))*INDEX(Weights!$C$8:$C$10,MATCH(T68,Weights!$B$8:$B$10,0))*INDEX(Weights!$C$8:$C$10,MATCH(U68,Weights!$B$8:$B$10,0)),3)</f>
        <v>0.54</v>
      </c>
      <c r="W68" s="21" t="s">
        <v>39</v>
      </c>
      <c r="X68" s="26" t="n">
        <f aca="false">INDEX(Weights!$C$14:$C$19,MATCH(W68,Weights!$B$14:$B$19,0))</f>
        <v>1</v>
      </c>
      <c r="Y68" s="27" t="n">
        <f aca="false">ROUND(Q68*V68*X68,1)</f>
        <v>32</v>
      </c>
      <c r="Z68" s="21" t="s">
        <v>951</v>
      </c>
      <c r="AA68" s="21" t="s">
        <v>952</v>
      </c>
      <c r="AB68" s="21" t="s">
        <v>953</v>
      </c>
      <c r="AC68" s="21" t="s">
        <v>954</v>
      </c>
      <c r="AD68" s="21" t="s">
        <v>955</v>
      </c>
      <c r="AE68" s="21" t="s">
        <v>956</v>
      </c>
      <c r="AF68" s="21" t="s">
        <v>96</v>
      </c>
      <c r="AG68" s="21" t="s">
        <v>957</v>
      </c>
      <c r="AH68" s="21" t="s">
        <v>958</v>
      </c>
      <c r="AI68" s="21" t="s">
        <v>959</v>
      </c>
      <c r="AJ68" s="21" t="s">
        <v>960</v>
      </c>
    </row>
    <row r="69" customFormat="false" ht="150" hidden="false" customHeight="true" outlineLevel="0" collapsed="false">
      <c r="A69" s="12" t="n">
        <f aca="false">RANK(Y69,$Y$5:$Y$71,0)</f>
        <v>65</v>
      </c>
      <c r="B69" s="13" t="s">
        <v>961</v>
      </c>
      <c r="C69" s="13" t="s">
        <v>962</v>
      </c>
      <c r="D69" s="13" t="s">
        <v>963</v>
      </c>
      <c r="E69" s="13" t="s">
        <v>765</v>
      </c>
      <c r="F69" s="13" t="s">
        <v>964</v>
      </c>
      <c r="G69" s="14" t="n">
        <v>0</v>
      </c>
      <c r="H69" s="14" t="n">
        <v>2</v>
      </c>
      <c r="I69" s="14" t="n">
        <v>2</v>
      </c>
      <c r="J69" s="14" t="n">
        <v>3</v>
      </c>
      <c r="K69" s="14" t="n">
        <v>3</v>
      </c>
      <c r="L69" s="14" t="n">
        <v>3</v>
      </c>
      <c r="M69" s="14" t="n">
        <v>3</v>
      </c>
      <c r="N69" s="14" t="n">
        <v>1</v>
      </c>
      <c r="O69" s="14" t="n">
        <v>1</v>
      </c>
      <c r="P69" s="15" t="n">
        <f aca="false">SUM(G69:O69)</f>
        <v>18</v>
      </c>
      <c r="Q69" s="16" t="n">
        <f aca="false">ROUND(SUMPRODUCT(G69:O69,Weights!$C$4:$K$4)/(3*Weights!$C$5)*100,1)</f>
        <v>66.7</v>
      </c>
      <c r="R69" s="15" t="s">
        <v>34</v>
      </c>
      <c r="S69" s="15" t="s">
        <v>34</v>
      </c>
      <c r="T69" s="15" t="s">
        <v>34</v>
      </c>
      <c r="U69" s="15" t="s">
        <v>34</v>
      </c>
      <c r="V69" s="17" t="n">
        <f aca="false">ROUND(INDEX(Weights!$C$8:$C$10,MATCH(R69,Weights!$B$8:$B$10,0))*INDEX(Weights!$C$8:$C$10,MATCH(S69,Weights!$B$8:$B$10,0))*INDEX(Weights!$C$8:$C$10,MATCH(T69,Weights!$B$8:$B$10,0))*INDEX(Weights!$C$8:$C$10,MATCH(U69,Weights!$B$8:$B$10,0)),3)</f>
        <v>1</v>
      </c>
      <c r="W69" s="13" t="s">
        <v>44</v>
      </c>
      <c r="X69" s="18" t="n">
        <f aca="false">INDEX(Weights!$C$14:$C$19,MATCH(W69,Weights!$B$14:$B$19,0))</f>
        <v>0.4</v>
      </c>
      <c r="Y69" s="19" t="n">
        <f aca="false">ROUND(Q69*V69*X69,1)</f>
        <v>26.7</v>
      </c>
      <c r="Z69" s="13" t="s">
        <v>450</v>
      </c>
      <c r="AA69" s="13" t="s">
        <v>965</v>
      </c>
      <c r="AB69" s="13" t="s">
        <v>966</v>
      </c>
      <c r="AC69" s="13" t="s">
        <v>967</v>
      </c>
      <c r="AD69" s="13" t="s">
        <v>968</v>
      </c>
      <c r="AE69" s="13" t="s">
        <v>969</v>
      </c>
      <c r="AF69" s="13" t="s">
        <v>970</v>
      </c>
      <c r="AG69" s="13" t="s">
        <v>971</v>
      </c>
      <c r="AH69" s="13" t="s">
        <v>972</v>
      </c>
      <c r="AI69" s="13" t="s">
        <v>973</v>
      </c>
      <c r="AJ69" s="13" t="s">
        <v>974</v>
      </c>
    </row>
    <row r="70" customFormat="false" ht="150" hidden="false" customHeight="true" outlineLevel="0" collapsed="false">
      <c r="A70" s="20" t="n">
        <f aca="false">RANK(Y70,$Y$5:$Y$71,0)</f>
        <v>66</v>
      </c>
      <c r="B70" s="21" t="s">
        <v>975</v>
      </c>
      <c r="C70" s="21" t="s">
        <v>976</v>
      </c>
      <c r="D70" s="21" t="s">
        <v>977</v>
      </c>
      <c r="E70" s="21" t="s">
        <v>545</v>
      </c>
      <c r="F70" s="21" t="s">
        <v>978</v>
      </c>
      <c r="G70" s="22" t="n">
        <v>0</v>
      </c>
      <c r="H70" s="22" t="n">
        <v>1</v>
      </c>
      <c r="I70" s="22" t="n">
        <v>3</v>
      </c>
      <c r="J70" s="22" t="n">
        <v>3</v>
      </c>
      <c r="K70" s="22" t="n">
        <v>2</v>
      </c>
      <c r="L70" s="22" t="n">
        <v>3</v>
      </c>
      <c r="M70" s="22" t="n">
        <v>1</v>
      </c>
      <c r="N70" s="22" t="n">
        <v>1</v>
      </c>
      <c r="O70" s="22" t="n">
        <v>1</v>
      </c>
      <c r="P70" s="23" t="n">
        <f aca="false">SUM(G70:O70)</f>
        <v>15</v>
      </c>
      <c r="Q70" s="24" t="n">
        <f aca="false">ROUND(SUMPRODUCT(G70:O70,Weights!$C$4:$K$4)/(3*Weights!$C$5)*100,1)</f>
        <v>55.6</v>
      </c>
      <c r="R70" s="23" t="s">
        <v>34</v>
      </c>
      <c r="S70" s="23" t="s">
        <v>34</v>
      </c>
      <c r="T70" s="23" t="s">
        <v>34</v>
      </c>
      <c r="U70" s="23" t="s">
        <v>34</v>
      </c>
      <c r="V70" s="25" t="n">
        <f aca="false">ROUND(INDEX(Weights!$C$8:$C$10,MATCH(R70,Weights!$B$8:$B$10,0))*INDEX(Weights!$C$8:$C$10,MATCH(S70,Weights!$B$8:$B$10,0))*INDEX(Weights!$C$8:$C$10,MATCH(T70,Weights!$B$8:$B$10,0))*INDEX(Weights!$C$8:$C$10,MATCH(U70,Weights!$B$8:$B$10,0)),3)</f>
        <v>1</v>
      </c>
      <c r="W70" s="21" t="s">
        <v>44</v>
      </c>
      <c r="X70" s="26" t="n">
        <f aca="false">INDEX(Weights!$C$14:$C$19,MATCH(W70,Weights!$B$14:$B$19,0))</f>
        <v>0.4</v>
      </c>
      <c r="Y70" s="27" t="n">
        <f aca="false">ROUND(Q70*V70*X70,1)</f>
        <v>22.2</v>
      </c>
      <c r="Z70" s="21" t="s">
        <v>450</v>
      </c>
      <c r="AA70" s="21" t="s">
        <v>979</v>
      </c>
      <c r="AB70" s="21" t="s">
        <v>980</v>
      </c>
      <c r="AC70" s="21" t="s">
        <v>981</v>
      </c>
      <c r="AD70" s="21" t="s">
        <v>982</v>
      </c>
      <c r="AE70" s="21" t="s">
        <v>983</v>
      </c>
      <c r="AF70" s="21" t="s">
        <v>984</v>
      </c>
      <c r="AG70" s="21" t="s">
        <v>985</v>
      </c>
      <c r="AH70" s="21" t="s">
        <v>986</v>
      </c>
      <c r="AI70" s="21" t="s">
        <v>130</v>
      </c>
      <c r="AJ70" s="21" t="s">
        <v>987</v>
      </c>
    </row>
    <row r="71" customFormat="false" ht="150" hidden="false" customHeight="true" outlineLevel="0" collapsed="false">
      <c r="A71" s="12" t="n">
        <f aca="false">RANK(Y71,$Y$5:$Y$71,0)</f>
        <v>67</v>
      </c>
      <c r="B71" s="13" t="s">
        <v>988</v>
      </c>
      <c r="C71" s="13" t="s">
        <v>989</v>
      </c>
      <c r="D71" s="13" t="s">
        <v>669</v>
      </c>
      <c r="E71" s="13" t="s">
        <v>765</v>
      </c>
      <c r="F71" s="13" t="s">
        <v>990</v>
      </c>
      <c r="G71" s="14" t="n">
        <v>0</v>
      </c>
      <c r="H71" s="14" t="n">
        <v>3</v>
      </c>
      <c r="I71" s="14" t="n">
        <v>0</v>
      </c>
      <c r="J71" s="14" t="n">
        <v>2</v>
      </c>
      <c r="K71" s="14" t="n">
        <v>3</v>
      </c>
      <c r="L71" s="14" t="n">
        <v>2</v>
      </c>
      <c r="M71" s="14" t="n">
        <v>3</v>
      </c>
      <c r="N71" s="14" t="n">
        <v>3</v>
      </c>
      <c r="O71" s="14" t="n">
        <v>1</v>
      </c>
      <c r="P71" s="15" t="n">
        <f aca="false">SUM(G71:O71)</f>
        <v>17</v>
      </c>
      <c r="Q71" s="16" t="n">
        <f aca="false">ROUND(SUMPRODUCT(G71:O71,Weights!$C$4:$K$4)/(3*Weights!$C$5)*100,1)</f>
        <v>63</v>
      </c>
      <c r="R71" s="15" t="s">
        <v>34</v>
      </c>
      <c r="S71" s="15" t="s">
        <v>34</v>
      </c>
      <c r="T71" s="15" t="s">
        <v>36</v>
      </c>
      <c r="U71" s="15" t="s">
        <v>36</v>
      </c>
      <c r="V71" s="17" t="n">
        <f aca="false">ROUND(INDEX(Weights!$C$8:$C$10,MATCH(R71,Weights!$B$8:$B$10,0))*INDEX(Weights!$C$8:$C$10,MATCH(S71,Weights!$B$8:$B$10,0))*INDEX(Weights!$C$8:$C$10,MATCH(T71,Weights!$B$8:$B$10,0))*INDEX(Weights!$C$8:$C$10,MATCH(U71,Weights!$B$8:$B$10,0)),3)</f>
        <v>0.81</v>
      </c>
      <c r="W71" s="13" t="s">
        <v>45</v>
      </c>
      <c r="X71" s="18" t="n">
        <f aca="false">INDEX(Weights!$C$14:$C$19,MATCH(W71,Weights!$B$14:$B$19,0))</f>
        <v>0.1</v>
      </c>
      <c r="Y71" s="19" t="n">
        <f aca="false">ROUND(Q71*V71*X71,1)</f>
        <v>5.1</v>
      </c>
      <c r="Z71" s="13" t="s">
        <v>591</v>
      </c>
      <c r="AA71" s="13" t="s">
        <v>991</v>
      </c>
      <c r="AB71" s="13" t="s">
        <v>992</v>
      </c>
      <c r="AC71" s="13" t="s">
        <v>993</v>
      </c>
      <c r="AD71" s="13" t="s">
        <v>994</v>
      </c>
      <c r="AE71" s="13" t="s">
        <v>995</v>
      </c>
      <c r="AF71" s="13" t="s">
        <v>811</v>
      </c>
      <c r="AG71" s="13" t="s">
        <v>996</v>
      </c>
      <c r="AH71" s="13" t="s">
        <v>997</v>
      </c>
      <c r="AI71" s="13" t="s">
        <v>145</v>
      </c>
      <c r="AJ71" s="13" t="s">
        <v>998</v>
      </c>
    </row>
  </sheetData>
  <autoFilter ref="A4:AJ71"/>
  <conditionalFormatting sqref="G5:O71">
    <cfRule type="colorScale" priority="2">
      <colorScale>
        <cfvo type="num" val="0"/>
        <cfvo type="num" val="1.5"/>
        <cfvo type="num" val="3"/>
        <color rgb="FFF8696B"/>
        <color rgb="FFFFEB84"/>
        <color rgb="FF63BE7B"/>
      </colorScale>
    </cfRule>
  </conditionalFormatting>
  <conditionalFormatting sqref="Q5:Q71">
    <cfRule type="colorScale" priority="3">
      <colorScale>
        <cfvo type="min" val="0"/>
        <cfvo type="percentile" val="50"/>
        <cfvo type="max" val="0"/>
        <color rgb="FFF8696B"/>
        <color rgb="FFFFEB84"/>
        <color rgb="FF63BE7B"/>
      </colorScale>
    </cfRule>
  </conditionalFormatting>
  <conditionalFormatting sqref="Y5:Y71">
    <cfRule type="colorScale" priority="4">
      <colorScale>
        <cfvo type="min" val="0"/>
        <cfvo type="percentile" val="50"/>
        <cfvo type="max" val="0"/>
        <color rgb="FFF8696B"/>
        <color rgb="FFFFEB84"/>
        <color rgb="FF63BE7B"/>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6"/>
    <col collapsed="false" customWidth="true" hidden="false" outlineLevel="0" max="3" min="3" style="0" width="44"/>
    <col collapsed="false" customWidth="true" hidden="false" outlineLevel="0" max="4" min="4" style="0" width="70"/>
    <col collapsed="false" customWidth="true" hidden="false" outlineLevel="0" max="5" min="5" style="0" width="60"/>
  </cols>
  <sheetData>
    <row r="1" customFormat="false" ht="17.35" hidden="false" customHeight="false" outlineLevel="0" collapsed="false">
      <c r="A1" s="1" t="s">
        <v>999</v>
      </c>
    </row>
    <row r="2" customFormat="false" ht="15" hidden="false" customHeight="false" outlineLevel="0" collapsed="false">
      <c r="A2" s="2" t="s">
        <v>1000</v>
      </c>
    </row>
    <row r="4" customFormat="false" ht="15" hidden="false" customHeight="false" outlineLevel="0" collapsed="false">
      <c r="A4" s="11" t="s">
        <v>1001</v>
      </c>
      <c r="B4" s="11" t="s">
        <v>20</v>
      </c>
      <c r="C4" s="11" t="s">
        <v>1002</v>
      </c>
      <c r="D4" s="11" t="s">
        <v>1003</v>
      </c>
      <c r="E4" s="11" t="s">
        <v>1004</v>
      </c>
    </row>
    <row r="5" customFormat="false" ht="63.75" hidden="false" customHeight="true" outlineLevel="0" collapsed="false">
      <c r="A5" s="13" t="s">
        <v>1005</v>
      </c>
      <c r="B5" s="13" t="s">
        <v>1006</v>
      </c>
      <c r="C5" s="13" t="s">
        <v>1007</v>
      </c>
      <c r="D5" s="13" t="s">
        <v>1008</v>
      </c>
      <c r="E5" s="13" t="s">
        <v>1009</v>
      </c>
    </row>
    <row r="6" customFormat="false" ht="63.75" hidden="false" customHeight="true" outlineLevel="0" collapsed="false">
      <c r="A6" s="13" t="s">
        <v>1010</v>
      </c>
      <c r="B6" s="13" t="s">
        <v>1011</v>
      </c>
      <c r="C6" s="13" t="s">
        <v>1012</v>
      </c>
      <c r="D6" s="13" t="s">
        <v>1013</v>
      </c>
      <c r="E6" s="13" t="s">
        <v>1014</v>
      </c>
    </row>
    <row r="7" customFormat="false" ht="63.75" hidden="false" customHeight="true" outlineLevel="0" collapsed="false">
      <c r="A7" s="13" t="s">
        <v>1015</v>
      </c>
      <c r="B7" s="13" t="s">
        <v>1016</v>
      </c>
      <c r="C7" s="13" t="s">
        <v>1017</v>
      </c>
      <c r="D7" s="13" t="s">
        <v>1018</v>
      </c>
      <c r="E7" s="13" t="s">
        <v>1019</v>
      </c>
    </row>
    <row r="8" customFormat="false" ht="63.75" hidden="false" customHeight="true" outlineLevel="0" collapsed="false">
      <c r="A8" s="13" t="s">
        <v>1020</v>
      </c>
      <c r="B8" s="13" t="s">
        <v>1021</v>
      </c>
      <c r="C8" s="13" t="s">
        <v>1022</v>
      </c>
      <c r="D8" s="13" t="s">
        <v>1023</v>
      </c>
      <c r="E8" s="13" t="s">
        <v>1024</v>
      </c>
    </row>
    <row r="9" customFormat="false" ht="63.75" hidden="false" customHeight="true" outlineLevel="0" collapsed="false">
      <c r="A9" s="13" t="s">
        <v>1025</v>
      </c>
      <c r="B9" s="13" t="s">
        <v>1026</v>
      </c>
      <c r="C9" s="13" t="s">
        <v>1027</v>
      </c>
      <c r="D9" s="13" t="s">
        <v>1028</v>
      </c>
      <c r="E9" s="13" t="s">
        <v>1029</v>
      </c>
    </row>
    <row r="10" customFormat="false" ht="63.75" hidden="false" customHeight="true" outlineLevel="0" collapsed="false">
      <c r="A10" s="13" t="s">
        <v>1030</v>
      </c>
      <c r="B10" s="13" t="s">
        <v>1031</v>
      </c>
      <c r="C10" s="13" t="s">
        <v>1032</v>
      </c>
      <c r="D10" s="13" t="s">
        <v>1033</v>
      </c>
      <c r="E10" s="13" t="s">
        <v>1034</v>
      </c>
    </row>
    <row r="11" customFormat="false" ht="63.75" hidden="false" customHeight="true" outlineLevel="0" collapsed="false">
      <c r="A11" s="13" t="s">
        <v>1035</v>
      </c>
      <c r="B11" s="13" t="s">
        <v>80</v>
      </c>
      <c r="C11" s="13" t="s">
        <v>1036</v>
      </c>
      <c r="D11" s="13" t="s">
        <v>1037</v>
      </c>
      <c r="E11" s="13" t="s">
        <v>1038</v>
      </c>
    </row>
    <row r="12" customFormat="false" ht="63.75" hidden="false" customHeight="true" outlineLevel="0" collapsed="false">
      <c r="A12" s="13" t="s">
        <v>1039</v>
      </c>
      <c r="B12" s="13" t="s">
        <v>1040</v>
      </c>
      <c r="C12" s="13" t="s">
        <v>1041</v>
      </c>
      <c r="D12" s="13" t="s">
        <v>1042</v>
      </c>
      <c r="E12" s="13" t="s">
        <v>1043</v>
      </c>
    </row>
    <row r="13" customFormat="false" ht="63.75" hidden="false" customHeight="true" outlineLevel="0" collapsed="false">
      <c r="A13" s="13" t="s">
        <v>1044</v>
      </c>
      <c r="B13" s="13" t="s">
        <v>1045</v>
      </c>
      <c r="C13" s="13" t="s">
        <v>1046</v>
      </c>
      <c r="D13" s="13" t="s">
        <v>1047</v>
      </c>
      <c r="E13" s="13" t="s">
        <v>1048</v>
      </c>
    </row>
    <row r="15" customFormat="false" ht="15" hidden="false" customHeight="false" outlineLevel="0" collapsed="false">
      <c r="A15" s="3" t="s">
        <v>1049</v>
      </c>
    </row>
    <row r="16" customFormat="false" ht="31.5" hidden="false" customHeight="true" outlineLevel="0" collapsed="false">
      <c r="B16" s="3" t="s">
        <v>1050</v>
      </c>
      <c r="C16" s="28" t="s">
        <v>1051</v>
      </c>
      <c r="D16" s="28"/>
      <c r="E16" s="28"/>
    </row>
    <row r="17" customFormat="false" ht="31.5" hidden="false" customHeight="true" outlineLevel="0" collapsed="false">
      <c r="B17" s="3" t="s">
        <v>1052</v>
      </c>
      <c r="C17" s="28" t="s">
        <v>1053</v>
      </c>
      <c r="D17" s="28"/>
      <c r="E17" s="28"/>
    </row>
    <row r="18" customFormat="false" ht="31.5" hidden="false" customHeight="true" outlineLevel="0" collapsed="false">
      <c r="B18" s="3" t="s">
        <v>1054</v>
      </c>
      <c r="C18" s="28" t="s">
        <v>1055</v>
      </c>
      <c r="D18" s="28"/>
      <c r="E18" s="28"/>
    </row>
    <row r="19" customFormat="false" ht="31.5" hidden="false" customHeight="true" outlineLevel="0" collapsed="false">
      <c r="B19" s="3" t="s">
        <v>1056</v>
      </c>
      <c r="C19" s="28" t="s">
        <v>1057</v>
      </c>
      <c r="D19" s="28"/>
      <c r="E19" s="28"/>
    </row>
    <row r="21" customFormat="false" ht="15" hidden="false" customHeight="false" outlineLevel="0" collapsed="false">
      <c r="A21" s="3" t="s">
        <v>1058</v>
      </c>
    </row>
    <row r="22" customFormat="false" ht="15" hidden="false" customHeight="true" outlineLevel="0" collapsed="false">
      <c r="B22" s="28" t="s">
        <v>1059</v>
      </c>
      <c r="C22" s="28"/>
      <c r="D22" s="28"/>
      <c r="E22" s="28"/>
    </row>
    <row r="23" customFormat="false" ht="15" hidden="false" customHeight="true" outlineLevel="0" collapsed="false">
      <c r="B23" s="28" t="s">
        <v>1060</v>
      </c>
      <c r="C23" s="28"/>
      <c r="D23" s="28"/>
      <c r="E23" s="28"/>
    </row>
    <row r="24" customFormat="false" ht="15" hidden="false" customHeight="true" outlineLevel="0" collapsed="false">
      <c r="B24" s="28" t="s">
        <v>1061</v>
      </c>
      <c r="C24" s="28"/>
      <c r="D24" s="28"/>
      <c r="E24" s="28"/>
    </row>
    <row r="25" customFormat="false" ht="15" hidden="false" customHeight="true" outlineLevel="0" collapsed="false">
      <c r="B25" s="28" t="s">
        <v>1062</v>
      </c>
      <c r="C25" s="28"/>
      <c r="D25" s="28"/>
      <c r="E25" s="28"/>
    </row>
    <row r="26" customFormat="false" ht="15" hidden="false" customHeight="true" outlineLevel="0" collapsed="false">
      <c r="B26" s="28" t="s">
        <v>1063</v>
      </c>
      <c r="C26" s="28"/>
      <c r="D26" s="28"/>
      <c r="E26" s="28"/>
    </row>
    <row r="29" customFormat="false" ht="15" hidden="false" customHeight="false" outlineLevel="0" collapsed="false">
      <c r="A29" s="3" t="s">
        <v>1064</v>
      </c>
    </row>
    <row r="30" customFormat="false" ht="15" hidden="false" customHeight="false" outlineLevel="0" collapsed="false">
      <c r="B30" s="29" t="s">
        <v>1065</v>
      </c>
      <c r="C30" s="29"/>
      <c r="D30" s="29"/>
      <c r="E30" s="29"/>
    </row>
    <row r="31" customFormat="false" ht="15" hidden="false" customHeight="false" outlineLevel="0" collapsed="false">
      <c r="B31" s="29" t="s">
        <v>1066</v>
      </c>
      <c r="C31" s="29"/>
      <c r="D31" s="29"/>
      <c r="E31" s="29"/>
    </row>
    <row r="32" customFormat="false" ht="15" hidden="false" customHeight="false" outlineLevel="0" collapsed="false">
      <c r="B32" s="29" t="s">
        <v>1067</v>
      </c>
      <c r="C32" s="29"/>
      <c r="D32" s="29"/>
      <c r="E32" s="29"/>
    </row>
    <row r="33" customFormat="false" ht="15" hidden="false" customHeight="false" outlineLevel="0" collapsed="false">
      <c r="B33" s="29" t="s">
        <v>1068</v>
      </c>
      <c r="C33" s="29"/>
      <c r="D33" s="29"/>
      <c r="E33" s="29"/>
    </row>
    <row r="34" customFormat="false" ht="15" hidden="false" customHeight="false" outlineLevel="0" collapsed="false">
      <c r="B34" s="29" t="s">
        <v>1069</v>
      </c>
      <c r="C34" s="29"/>
      <c r="D34" s="29"/>
      <c r="E34" s="29"/>
    </row>
    <row r="35" customFormat="false" ht="15" hidden="false" customHeight="false" outlineLevel="0" collapsed="false">
      <c r="B35" s="29" t="s">
        <v>1070</v>
      </c>
      <c r="C35" s="29"/>
      <c r="D35" s="29"/>
      <c r="E35" s="29"/>
    </row>
    <row r="36" customFormat="false" ht="15" hidden="false" customHeight="false" outlineLevel="0" collapsed="false">
      <c r="B36" s="29" t="s">
        <v>1071</v>
      </c>
      <c r="C36" s="29"/>
      <c r="D36" s="29"/>
      <c r="E36" s="29"/>
    </row>
    <row r="37" customFormat="false" ht="15" hidden="false" customHeight="false" outlineLevel="0" collapsed="false">
      <c r="B37" s="29" t="s">
        <v>1072</v>
      </c>
      <c r="C37" s="29"/>
      <c r="D37" s="29"/>
      <c r="E37" s="29"/>
    </row>
    <row r="38" customFormat="false" ht="15" hidden="false" customHeight="false" outlineLevel="0" collapsed="false">
      <c r="B38" s="29" t="s">
        <v>1073</v>
      </c>
      <c r="C38" s="29"/>
      <c r="D38" s="29"/>
      <c r="E38" s="29"/>
    </row>
  </sheetData>
  <mergeCells count="18">
    <mergeCell ref="C16:E16"/>
    <mergeCell ref="C17:E17"/>
    <mergeCell ref="C18:E18"/>
    <mergeCell ref="C19:E19"/>
    <mergeCell ref="B22:E22"/>
    <mergeCell ref="B23:E23"/>
    <mergeCell ref="B24:E24"/>
    <mergeCell ref="B25:E25"/>
    <mergeCell ref="B26:E26"/>
    <mergeCell ref="B30:E30"/>
    <mergeCell ref="B31:E31"/>
    <mergeCell ref="B32:E32"/>
    <mergeCell ref="B33:E33"/>
    <mergeCell ref="B34:E34"/>
    <mergeCell ref="B35:E35"/>
    <mergeCell ref="B36:E36"/>
    <mergeCell ref="B37:E37"/>
    <mergeCell ref="B38:E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70"/>
    <col collapsed="false" customWidth="true" hidden="false" outlineLevel="0" max="4" min="4" style="0" width="44"/>
    <col collapsed="false" customWidth="true" hidden="false" outlineLevel="0" max="5" min="5" style="0" width="50"/>
  </cols>
  <sheetData>
    <row r="1" customFormat="false" ht="17.35" hidden="false" customHeight="false" outlineLevel="0" collapsed="false">
      <c r="A1" s="1" t="s">
        <v>1074</v>
      </c>
    </row>
    <row r="2" customFormat="false" ht="15" hidden="false" customHeight="false" outlineLevel="0" collapsed="false">
      <c r="A2" s="2" t="s">
        <v>1075</v>
      </c>
    </row>
    <row r="4" customFormat="false" ht="15" hidden="false" customHeight="false" outlineLevel="0" collapsed="false">
      <c r="A4" s="11" t="s">
        <v>1076</v>
      </c>
      <c r="B4" s="11" t="s">
        <v>1077</v>
      </c>
      <c r="C4" s="11" t="s">
        <v>1078</v>
      </c>
      <c r="D4" s="11" t="s">
        <v>1079</v>
      </c>
      <c r="E4" s="11" t="s">
        <v>1080</v>
      </c>
    </row>
    <row r="5" customFormat="false" ht="109.5" hidden="false" customHeight="true" outlineLevel="0" collapsed="false">
      <c r="A5" s="8" t="n">
        <v>1</v>
      </c>
      <c r="B5" s="13" t="s">
        <v>1081</v>
      </c>
      <c r="C5" s="13" t="s">
        <v>1082</v>
      </c>
      <c r="D5" s="13" t="s">
        <v>1083</v>
      </c>
      <c r="E5" s="13" t="s">
        <v>1084</v>
      </c>
    </row>
    <row r="6" customFormat="false" ht="109.5" hidden="false" customHeight="true" outlineLevel="0" collapsed="false">
      <c r="A6" s="8" t="n">
        <v>2</v>
      </c>
      <c r="B6" s="13" t="s">
        <v>1085</v>
      </c>
      <c r="C6" s="13" t="s">
        <v>1086</v>
      </c>
      <c r="D6" s="13" t="s">
        <v>1087</v>
      </c>
      <c r="E6" s="13" t="s">
        <v>1088</v>
      </c>
    </row>
    <row r="7" customFormat="false" ht="109.5" hidden="false" customHeight="true" outlineLevel="0" collapsed="false">
      <c r="A7" s="8" t="n">
        <v>3</v>
      </c>
      <c r="B7" s="13" t="s">
        <v>1089</v>
      </c>
      <c r="C7" s="13" t="s">
        <v>1090</v>
      </c>
      <c r="D7" s="13" t="s">
        <v>1091</v>
      </c>
      <c r="E7" s="13" t="s">
        <v>1092</v>
      </c>
    </row>
    <row r="8" customFormat="false" ht="109.5" hidden="false" customHeight="true" outlineLevel="0" collapsed="false">
      <c r="A8" s="8" t="n">
        <v>4</v>
      </c>
      <c r="B8" s="13" t="s">
        <v>1093</v>
      </c>
      <c r="C8" s="13" t="s">
        <v>1094</v>
      </c>
      <c r="D8" s="13" t="s">
        <v>1095</v>
      </c>
      <c r="E8" s="13" t="s">
        <v>1096</v>
      </c>
    </row>
    <row r="9" customFormat="false" ht="109.5" hidden="false" customHeight="true" outlineLevel="0" collapsed="false">
      <c r="A9" s="8" t="n">
        <v>5</v>
      </c>
      <c r="B9" s="13" t="s">
        <v>1097</v>
      </c>
      <c r="C9" s="13" t="s">
        <v>1098</v>
      </c>
      <c r="D9" s="13" t="s">
        <v>1099</v>
      </c>
      <c r="E9" s="13" t="s">
        <v>1100</v>
      </c>
    </row>
    <row r="10" customFormat="false" ht="109.5" hidden="false" customHeight="true" outlineLevel="0" collapsed="false">
      <c r="A10" s="8" t="n">
        <v>6</v>
      </c>
      <c r="B10" s="13" t="s">
        <v>1101</v>
      </c>
      <c r="C10" s="13" t="s">
        <v>1102</v>
      </c>
      <c r="D10" s="13" t="s">
        <v>1103</v>
      </c>
      <c r="E10" s="13" t="s">
        <v>1104</v>
      </c>
    </row>
    <row r="11" customFormat="false" ht="109.5" hidden="false" customHeight="true" outlineLevel="0" collapsed="false">
      <c r="A11" s="8" t="n">
        <v>7</v>
      </c>
      <c r="B11" s="13" t="s">
        <v>1105</v>
      </c>
      <c r="C11" s="13" t="s">
        <v>1106</v>
      </c>
      <c r="D11" s="13" t="s">
        <v>1107</v>
      </c>
      <c r="E11" s="13" t="s">
        <v>1108</v>
      </c>
    </row>
    <row r="12" customFormat="false" ht="109.5" hidden="false" customHeight="true" outlineLevel="0" collapsed="false">
      <c r="A12" s="8" t="n">
        <v>8</v>
      </c>
      <c r="B12" s="13" t="s">
        <v>1109</v>
      </c>
      <c r="C12" s="13" t="s">
        <v>1110</v>
      </c>
      <c r="D12" s="13" t="s">
        <v>1111</v>
      </c>
      <c r="E12" s="13" t="s">
        <v>1112</v>
      </c>
    </row>
    <row r="13" customFormat="false" ht="109.5" hidden="false" customHeight="true" outlineLevel="0" collapsed="false">
      <c r="A13" s="8" t="n">
        <v>9</v>
      </c>
      <c r="B13" s="13" t="s">
        <v>1113</v>
      </c>
      <c r="C13" s="13" t="s">
        <v>1114</v>
      </c>
      <c r="D13" s="13" t="s">
        <v>1115</v>
      </c>
      <c r="E13" s="13" t="s">
        <v>1116</v>
      </c>
    </row>
    <row r="14" customFormat="false" ht="109.5" hidden="false" customHeight="true" outlineLevel="0" collapsed="false">
      <c r="A14" s="8" t="n">
        <v>10</v>
      </c>
      <c r="B14" s="13" t="s">
        <v>1117</v>
      </c>
      <c r="C14" s="13" t="s">
        <v>1118</v>
      </c>
      <c r="D14" s="13" t="s">
        <v>1119</v>
      </c>
      <c r="E14" s="13" t="s">
        <v>1120</v>
      </c>
    </row>
    <row r="15" customFormat="false" ht="109.5" hidden="false" customHeight="true" outlineLevel="0" collapsed="false">
      <c r="A15" s="8" t="n">
        <v>11</v>
      </c>
      <c r="B15" s="13" t="s">
        <v>1121</v>
      </c>
      <c r="C15" s="13" t="s">
        <v>1122</v>
      </c>
      <c r="D15" s="13" t="s">
        <v>1123</v>
      </c>
      <c r="E15" s="13" t="s">
        <v>1124</v>
      </c>
    </row>
    <row r="16" customFormat="false" ht="109.5" hidden="false" customHeight="true" outlineLevel="0" collapsed="false">
      <c r="A16" s="8" t="n">
        <v>12</v>
      </c>
      <c r="B16" s="13" t="s">
        <v>1125</v>
      </c>
      <c r="C16" s="13" t="s">
        <v>1126</v>
      </c>
      <c r="D16" s="13" t="s">
        <v>1127</v>
      </c>
      <c r="E16" s="13" t="s">
        <v>1128</v>
      </c>
    </row>
    <row r="17" customFormat="false" ht="109.5" hidden="false" customHeight="true" outlineLevel="0" collapsed="false">
      <c r="A17" s="8" t="n">
        <v>13</v>
      </c>
      <c r="B17" s="13" t="s">
        <v>1129</v>
      </c>
      <c r="C17" s="13" t="s">
        <v>1130</v>
      </c>
      <c r="D17" s="13" t="s">
        <v>1131</v>
      </c>
      <c r="E17" s="13" t="s">
        <v>1132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6"/>
    <col collapsed="false" customWidth="true" hidden="false" outlineLevel="0" max="3" min="3" style="0" width="22"/>
    <col collapsed="false" customWidth="true" hidden="false" outlineLevel="0" max="4" min="4" style="0" width="46"/>
    <col collapsed="false" customWidth="true" hidden="false" outlineLevel="0" max="5" min="5" style="0" width="80"/>
  </cols>
  <sheetData>
    <row r="1" customFormat="false" ht="17.35" hidden="false" customHeight="false" outlineLevel="0" collapsed="false">
      <c r="A1" s="1" t="s">
        <v>1133</v>
      </c>
    </row>
    <row r="2" customFormat="false" ht="15" hidden="false" customHeight="false" outlineLevel="0" collapsed="false">
      <c r="A2" s="2" t="s">
        <v>1134</v>
      </c>
    </row>
    <row r="4" customFormat="false" ht="15" hidden="false" customHeight="false" outlineLevel="0" collapsed="false">
      <c r="A4" s="11" t="s">
        <v>1076</v>
      </c>
      <c r="B4" s="11" t="s">
        <v>1135</v>
      </c>
      <c r="C4" s="11" t="s">
        <v>1136</v>
      </c>
      <c r="D4" s="11" t="s">
        <v>1137</v>
      </c>
      <c r="E4" s="11" t="s">
        <v>1138</v>
      </c>
    </row>
    <row r="5" customFormat="false" ht="43.5" hidden="false" customHeight="true" outlineLevel="0" collapsed="false">
      <c r="A5" s="13" t="s">
        <v>1139</v>
      </c>
      <c r="B5" s="13" t="s">
        <v>1140</v>
      </c>
      <c r="C5" s="13" t="s">
        <v>1141</v>
      </c>
      <c r="D5" s="13" t="s">
        <v>1142</v>
      </c>
      <c r="E5" s="13" t="s">
        <v>1143</v>
      </c>
    </row>
    <row r="6" customFormat="false" ht="43.5" hidden="false" customHeight="true" outlineLevel="0" collapsed="false">
      <c r="A6" s="13" t="s">
        <v>1144</v>
      </c>
      <c r="B6" s="13" t="s">
        <v>1145</v>
      </c>
      <c r="C6" s="13" t="s">
        <v>1146</v>
      </c>
      <c r="D6" s="13" t="s">
        <v>1147</v>
      </c>
      <c r="E6" s="13" t="s">
        <v>1148</v>
      </c>
    </row>
    <row r="7" customFormat="false" ht="43.5" hidden="false" customHeight="true" outlineLevel="0" collapsed="false">
      <c r="A7" s="13" t="s">
        <v>1149</v>
      </c>
      <c r="B7" s="13" t="s">
        <v>1150</v>
      </c>
      <c r="C7" s="13" t="s">
        <v>1141</v>
      </c>
      <c r="D7" s="13" t="s">
        <v>1151</v>
      </c>
      <c r="E7" s="13" t="s">
        <v>1152</v>
      </c>
    </row>
    <row r="8" customFormat="false" ht="43.5" hidden="false" customHeight="true" outlineLevel="0" collapsed="false">
      <c r="A8" s="13" t="s">
        <v>1153</v>
      </c>
      <c r="B8" s="13" t="s">
        <v>1154</v>
      </c>
      <c r="C8" s="13" t="s">
        <v>1141</v>
      </c>
      <c r="D8" s="13" t="s">
        <v>1155</v>
      </c>
      <c r="E8" s="13" t="s">
        <v>1156</v>
      </c>
    </row>
    <row r="9" customFormat="false" ht="43.5" hidden="false" customHeight="true" outlineLevel="0" collapsed="false">
      <c r="A9" s="13" t="s">
        <v>1157</v>
      </c>
      <c r="B9" s="13" t="s">
        <v>1158</v>
      </c>
      <c r="C9" s="13" t="s">
        <v>1141</v>
      </c>
      <c r="D9" s="13" t="s">
        <v>1159</v>
      </c>
      <c r="E9" s="13" t="s">
        <v>1160</v>
      </c>
    </row>
    <row r="10" customFormat="false" ht="43.5" hidden="false" customHeight="true" outlineLevel="0" collapsed="false">
      <c r="A10" s="13" t="s">
        <v>1161</v>
      </c>
      <c r="B10" s="13" t="s">
        <v>1162</v>
      </c>
      <c r="C10" s="13" t="s">
        <v>1141</v>
      </c>
      <c r="D10" s="13" t="s">
        <v>1163</v>
      </c>
      <c r="E10" s="13" t="s">
        <v>1164</v>
      </c>
    </row>
    <row r="11" customFormat="false" ht="43.5" hidden="false" customHeight="true" outlineLevel="0" collapsed="false">
      <c r="A11" s="13" t="s">
        <v>1165</v>
      </c>
      <c r="B11" s="13" t="s">
        <v>1166</v>
      </c>
      <c r="C11" s="13" t="s">
        <v>1167</v>
      </c>
      <c r="D11" s="13" t="s">
        <v>1168</v>
      </c>
      <c r="E11" s="13" t="s">
        <v>1169</v>
      </c>
    </row>
    <row r="12" customFormat="false" ht="43.5" hidden="false" customHeight="true" outlineLevel="0" collapsed="false">
      <c r="A12" s="13" t="s">
        <v>1170</v>
      </c>
      <c r="B12" s="13" t="s">
        <v>1171</v>
      </c>
      <c r="C12" s="13" t="s">
        <v>1167</v>
      </c>
      <c r="D12" s="13" t="s">
        <v>1172</v>
      </c>
      <c r="E12" s="13" t="s">
        <v>1173</v>
      </c>
    </row>
    <row r="13" customFormat="false" ht="43.5" hidden="false" customHeight="true" outlineLevel="0" collapsed="false">
      <c r="A13" s="13" t="s">
        <v>1174</v>
      </c>
      <c r="B13" s="13" t="s">
        <v>1175</v>
      </c>
      <c r="C13" s="13" t="s">
        <v>1167</v>
      </c>
      <c r="D13" s="13" t="s">
        <v>1176</v>
      </c>
      <c r="E13" s="13" t="s">
        <v>1177</v>
      </c>
    </row>
    <row r="14" customFormat="false" ht="43.5" hidden="false" customHeight="true" outlineLevel="0" collapsed="false">
      <c r="A14" s="13" t="s">
        <v>1178</v>
      </c>
      <c r="B14" s="13" t="s">
        <v>654</v>
      </c>
      <c r="C14" s="13" t="s">
        <v>1167</v>
      </c>
      <c r="D14" s="13" t="s">
        <v>1179</v>
      </c>
      <c r="E14" s="13" t="s">
        <v>1180</v>
      </c>
    </row>
    <row r="15" customFormat="false" ht="43.5" hidden="false" customHeight="true" outlineLevel="0" collapsed="false">
      <c r="A15" s="13" t="s">
        <v>1181</v>
      </c>
      <c r="B15" s="13" t="s">
        <v>1182</v>
      </c>
      <c r="C15" s="13" t="s">
        <v>1167</v>
      </c>
      <c r="D15" s="13" t="s">
        <v>1183</v>
      </c>
      <c r="E15" s="13" t="s">
        <v>1184</v>
      </c>
    </row>
    <row r="16" customFormat="false" ht="43.5" hidden="false" customHeight="true" outlineLevel="0" collapsed="false">
      <c r="A16" s="13" t="s">
        <v>1185</v>
      </c>
      <c r="B16" s="13" t="s">
        <v>1186</v>
      </c>
      <c r="C16" s="13" t="s">
        <v>1187</v>
      </c>
      <c r="D16" s="13" t="s">
        <v>1188</v>
      </c>
      <c r="E16" s="13" t="s">
        <v>1189</v>
      </c>
    </row>
    <row r="17" customFormat="false" ht="43.5" hidden="false" customHeight="true" outlineLevel="0" collapsed="false">
      <c r="A17" s="13" t="s">
        <v>1190</v>
      </c>
      <c r="B17" s="13" t="s">
        <v>1191</v>
      </c>
      <c r="C17" s="13" t="s">
        <v>1167</v>
      </c>
      <c r="D17" s="13" t="s">
        <v>1192</v>
      </c>
      <c r="E17" s="13" t="s">
        <v>1193</v>
      </c>
    </row>
    <row r="18" customFormat="false" ht="43.5" hidden="false" customHeight="true" outlineLevel="0" collapsed="false">
      <c r="A18" s="13" t="s">
        <v>1194</v>
      </c>
      <c r="B18" s="13" t="s">
        <v>1195</v>
      </c>
      <c r="C18" s="13" t="s">
        <v>1167</v>
      </c>
      <c r="D18" s="13" t="s">
        <v>1196</v>
      </c>
      <c r="E18" s="13" t="s">
        <v>1197</v>
      </c>
    </row>
    <row r="19" customFormat="false" ht="43.5" hidden="false" customHeight="true" outlineLevel="0" collapsed="false">
      <c r="A19" s="13" t="s">
        <v>1198</v>
      </c>
      <c r="B19" s="13" t="s">
        <v>1199</v>
      </c>
      <c r="C19" s="13" t="s">
        <v>1200</v>
      </c>
      <c r="D19" s="13" t="s">
        <v>1201</v>
      </c>
      <c r="E19" s="13" t="s">
        <v>1202</v>
      </c>
    </row>
    <row r="20" customFormat="false" ht="43.5" hidden="false" customHeight="true" outlineLevel="0" collapsed="false">
      <c r="A20" s="13" t="s">
        <v>1203</v>
      </c>
      <c r="B20" s="13" t="s">
        <v>1204</v>
      </c>
      <c r="C20" s="13" t="s">
        <v>1200</v>
      </c>
      <c r="D20" s="13" t="s">
        <v>1205</v>
      </c>
      <c r="E20" s="13" t="s">
        <v>1206</v>
      </c>
    </row>
    <row r="21" customFormat="false" ht="43.5" hidden="false" customHeight="true" outlineLevel="0" collapsed="false">
      <c r="A21" s="13" t="s">
        <v>1207</v>
      </c>
      <c r="B21" s="13" t="s">
        <v>1208</v>
      </c>
      <c r="C21" s="13" t="s">
        <v>1167</v>
      </c>
      <c r="D21" s="13" t="s">
        <v>1209</v>
      </c>
      <c r="E21" s="13" t="s">
        <v>1210</v>
      </c>
    </row>
    <row r="22" customFormat="false" ht="43.5" hidden="false" customHeight="true" outlineLevel="0" collapsed="false">
      <c r="A22" s="13" t="s">
        <v>1211</v>
      </c>
      <c r="B22" s="13" t="s">
        <v>1212</v>
      </c>
      <c r="C22" s="13" t="s">
        <v>1167</v>
      </c>
      <c r="D22" s="13" t="s">
        <v>1213</v>
      </c>
      <c r="E22" s="13" t="s">
        <v>1214</v>
      </c>
    </row>
    <row r="23" customFormat="false" ht="43.5" hidden="false" customHeight="true" outlineLevel="0" collapsed="false">
      <c r="A23" s="13" t="s">
        <v>1215</v>
      </c>
      <c r="B23" s="13" t="s">
        <v>1216</v>
      </c>
      <c r="C23" s="13" t="s">
        <v>1200</v>
      </c>
      <c r="D23" s="13" t="s">
        <v>1217</v>
      </c>
      <c r="E23" s="13" t="s">
        <v>1218</v>
      </c>
    </row>
    <row r="24" customFormat="false" ht="43.5" hidden="false" customHeight="true" outlineLevel="0" collapsed="false">
      <c r="A24" s="13" t="s">
        <v>1219</v>
      </c>
      <c r="B24" s="13" t="s">
        <v>894</v>
      </c>
      <c r="C24" s="13" t="s">
        <v>1167</v>
      </c>
      <c r="D24" s="13" t="s">
        <v>1220</v>
      </c>
      <c r="E24" s="13" t="s">
        <v>1221</v>
      </c>
    </row>
    <row r="25" customFormat="false" ht="43.5" hidden="false" customHeight="true" outlineLevel="0" collapsed="false">
      <c r="A25" s="13" t="s">
        <v>1222</v>
      </c>
      <c r="B25" s="13" t="s">
        <v>1223</v>
      </c>
      <c r="C25" s="13" t="s">
        <v>1167</v>
      </c>
      <c r="D25" s="13" t="s">
        <v>1224</v>
      </c>
      <c r="E25" s="13" t="s">
        <v>1225</v>
      </c>
    </row>
    <row r="26" customFormat="false" ht="43.5" hidden="false" customHeight="true" outlineLevel="0" collapsed="false">
      <c r="A26" s="13" t="s">
        <v>1226</v>
      </c>
      <c r="B26" s="13" t="s">
        <v>1227</v>
      </c>
      <c r="C26" s="13" t="s">
        <v>1167</v>
      </c>
      <c r="D26" s="13" t="s">
        <v>1228</v>
      </c>
      <c r="E26" s="13" t="s">
        <v>1229</v>
      </c>
    </row>
    <row r="27" customFormat="false" ht="43.5" hidden="false" customHeight="true" outlineLevel="0" collapsed="false">
      <c r="A27" s="13" t="s">
        <v>1230</v>
      </c>
      <c r="B27" s="13" t="s">
        <v>1231</v>
      </c>
      <c r="C27" s="13" t="s">
        <v>1232</v>
      </c>
      <c r="D27" s="13" t="s">
        <v>1233</v>
      </c>
      <c r="E27" s="13" t="s">
        <v>1234</v>
      </c>
    </row>
    <row r="28" customFormat="false" ht="43.5" hidden="false" customHeight="true" outlineLevel="0" collapsed="false">
      <c r="A28" s="13" t="s">
        <v>1235</v>
      </c>
      <c r="B28" s="13" t="s">
        <v>908</v>
      </c>
      <c r="C28" s="13" t="s">
        <v>1167</v>
      </c>
      <c r="D28" s="13" t="s">
        <v>1236</v>
      </c>
      <c r="E28" s="13" t="s">
        <v>1237</v>
      </c>
    </row>
    <row r="29" customFormat="false" ht="43.5" hidden="false" customHeight="true" outlineLevel="0" collapsed="false">
      <c r="A29" s="13" t="s">
        <v>1238</v>
      </c>
      <c r="B29" s="13" t="s">
        <v>1239</v>
      </c>
      <c r="C29" s="13" t="s">
        <v>1187</v>
      </c>
      <c r="D29" s="13" t="s">
        <v>1240</v>
      </c>
      <c r="E29" s="13" t="s">
        <v>1241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42"/>
    <col collapsed="false" customWidth="true" hidden="false" outlineLevel="0" max="3" min="3" style="0" width="20"/>
    <col collapsed="false" customWidth="true" hidden="false" outlineLevel="0" max="4" min="4" style="0" width="14"/>
    <col collapsed="false" customWidth="true" hidden="false" outlineLevel="0" max="5" min="5" style="0" width="40"/>
    <col collapsed="false" customWidth="true" hidden="false" outlineLevel="0" max="7" min="6" style="0" width="44"/>
  </cols>
  <sheetData>
    <row r="1" customFormat="false" ht="17.35" hidden="false" customHeight="false" outlineLevel="0" collapsed="false">
      <c r="A1" s="1" t="s">
        <v>1242</v>
      </c>
    </row>
    <row r="2" customFormat="false" ht="15" hidden="false" customHeight="false" outlineLevel="0" collapsed="false">
      <c r="A2" s="2" t="s">
        <v>1243</v>
      </c>
    </row>
    <row r="4" customFormat="false" ht="15" hidden="false" customHeight="false" outlineLevel="0" collapsed="false">
      <c r="A4" s="11" t="s">
        <v>1244</v>
      </c>
      <c r="B4" s="11" t="s">
        <v>51</v>
      </c>
      <c r="C4" s="11" t="s">
        <v>1245</v>
      </c>
      <c r="D4" s="11" t="s">
        <v>1246</v>
      </c>
      <c r="E4" s="11" t="s">
        <v>1050</v>
      </c>
      <c r="F4" s="11" t="s">
        <v>77</v>
      </c>
      <c r="G4" s="11" t="s">
        <v>1247</v>
      </c>
    </row>
    <row r="5" customFormat="false" ht="23.85" hidden="false" customHeight="false" outlineLevel="0" collapsed="false">
      <c r="A5" s="13" t="s">
        <v>119</v>
      </c>
      <c r="B5" s="13" t="s">
        <v>1248</v>
      </c>
      <c r="C5" s="13" t="s">
        <v>1249</v>
      </c>
      <c r="D5" s="13" t="s">
        <v>1250</v>
      </c>
      <c r="E5" s="13" t="s">
        <v>1251</v>
      </c>
      <c r="F5" s="13" t="s">
        <v>1252</v>
      </c>
      <c r="G5" s="13" t="s">
        <v>1253</v>
      </c>
    </row>
    <row r="6" customFormat="false" ht="23.85" hidden="false" customHeight="false" outlineLevel="0" collapsed="false">
      <c r="A6" s="13" t="s">
        <v>119</v>
      </c>
      <c r="B6" s="13" t="s">
        <v>1254</v>
      </c>
      <c r="C6" s="13" t="s">
        <v>1255</v>
      </c>
      <c r="D6" s="13" t="s">
        <v>1256</v>
      </c>
      <c r="E6" s="13" t="s">
        <v>1257</v>
      </c>
      <c r="F6" s="13" t="s">
        <v>1258</v>
      </c>
      <c r="G6" s="13" t="s">
        <v>1259</v>
      </c>
    </row>
    <row r="7" customFormat="false" ht="23.85" hidden="false" customHeight="false" outlineLevel="0" collapsed="false">
      <c r="A7" s="13" t="s">
        <v>119</v>
      </c>
      <c r="B7" s="13" t="s">
        <v>1260</v>
      </c>
      <c r="C7" s="13" t="s">
        <v>1261</v>
      </c>
      <c r="D7" s="13" t="s">
        <v>1262</v>
      </c>
      <c r="E7" s="13" t="s">
        <v>1263</v>
      </c>
      <c r="F7" s="13" t="s">
        <v>1264</v>
      </c>
      <c r="G7" s="13" t="s">
        <v>1265</v>
      </c>
    </row>
    <row r="8" customFormat="false" ht="23.85" hidden="false" customHeight="false" outlineLevel="0" collapsed="false">
      <c r="A8" s="13" t="s">
        <v>119</v>
      </c>
      <c r="B8" s="13" t="s">
        <v>1266</v>
      </c>
      <c r="C8" s="13" t="s">
        <v>1261</v>
      </c>
      <c r="D8" s="13" t="s">
        <v>1262</v>
      </c>
      <c r="E8" s="13" t="s">
        <v>1267</v>
      </c>
      <c r="F8" s="13" t="s">
        <v>1268</v>
      </c>
      <c r="G8" s="13" t="s">
        <v>1269</v>
      </c>
    </row>
    <row r="9" customFormat="false" ht="15" hidden="false" customHeight="false" outlineLevel="0" collapsed="false">
      <c r="A9" s="13" t="s">
        <v>119</v>
      </c>
      <c r="B9" s="13" t="s">
        <v>1270</v>
      </c>
      <c r="C9" s="13" t="s">
        <v>1261</v>
      </c>
      <c r="D9" s="13" t="s">
        <v>1250</v>
      </c>
      <c r="E9" s="13" t="s">
        <v>1271</v>
      </c>
      <c r="F9" s="13" t="s">
        <v>1272</v>
      </c>
      <c r="G9" s="13" t="s">
        <v>1273</v>
      </c>
    </row>
    <row r="10" customFormat="false" ht="15" hidden="false" customHeight="false" outlineLevel="0" collapsed="false">
      <c r="A10" s="13" t="s">
        <v>119</v>
      </c>
      <c r="B10" s="13" t="s">
        <v>1274</v>
      </c>
      <c r="C10" s="13" t="s">
        <v>1261</v>
      </c>
      <c r="D10" s="13" t="s">
        <v>1275</v>
      </c>
      <c r="E10" s="13" t="s">
        <v>1276</v>
      </c>
      <c r="F10" s="13" t="s">
        <v>1277</v>
      </c>
      <c r="G10" s="13" t="s">
        <v>1278</v>
      </c>
    </row>
    <row r="11" customFormat="false" ht="23.85" hidden="false" customHeight="false" outlineLevel="0" collapsed="false">
      <c r="A11" s="13" t="s">
        <v>119</v>
      </c>
      <c r="B11" s="13" t="s">
        <v>1279</v>
      </c>
      <c r="C11" s="13" t="s">
        <v>1255</v>
      </c>
      <c r="D11" s="13" t="s">
        <v>1256</v>
      </c>
      <c r="E11" s="13" t="s">
        <v>1280</v>
      </c>
      <c r="F11" s="13" t="s">
        <v>1281</v>
      </c>
      <c r="G11" s="13" t="s">
        <v>1282</v>
      </c>
    </row>
    <row r="12" customFormat="false" ht="23.85" hidden="false" customHeight="false" outlineLevel="0" collapsed="false">
      <c r="A12" s="13" t="s">
        <v>119</v>
      </c>
      <c r="B12" s="13" t="s">
        <v>1283</v>
      </c>
      <c r="C12" s="13" t="s">
        <v>1255</v>
      </c>
      <c r="D12" s="13" t="s">
        <v>1256</v>
      </c>
      <c r="E12" s="13" t="s">
        <v>1284</v>
      </c>
      <c r="F12" s="13" t="s">
        <v>1285</v>
      </c>
      <c r="G12" s="13" t="s">
        <v>1286</v>
      </c>
    </row>
    <row r="13" customFormat="false" ht="15" hidden="false" customHeight="false" outlineLevel="0" collapsed="false">
      <c r="A13" s="13" t="s">
        <v>119</v>
      </c>
      <c r="B13" s="13" t="s">
        <v>1287</v>
      </c>
      <c r="C13" s="13" t="s">
        <v>1255</v>
      </c>
      <c r="D13" s="13" t="s">
        <v>1256</v>
      </c>
      <c r="E13" s="13" t="s">
        <v>1288</v>
      </c>
      <c r="F13" s="13" t="s">
        <v>1289</v>
      </c>
      <c r="G13" s="13" t="s">
        <v>1290</v>
      </c>
    </row>
    <row r="14" customFormat="false" ht="23.85" hidden="false" customHeight="false" outlineLevel="0" collapsed="false">
      <c r="A14" s="13" t="s">
        <v>119</v>
      </c>
      <c r="B14" s="13" t="s">
        <v>1291</v>
      </c>
      <c r="C14" s="13" t="s">
        <v>1255</v>
      </c>
      <c r="D14" s="13" t="s">
        <v>1250</v>
      </c>
      <c r="E14" s="13" t="s">
        <v>1292</v>
      </c>
      <c r="F14" s="13" t="s">
        <v>1293</v>
      </c>
      <c r="G14" s="13" t="s">
        <v>1294</v>
      </c>
    </row>
    <row r="15" customFormat="false" ht="15" hidden="false" customHeight="false" outlineLevel="0" collapsed="false">
      <c r="A15" s="13" t="s">
        <v>119</v>
      </c>
      <c r="B15" s="13" t="s">
        <v>1295</v>
      </c>
      <c r="C15" s="13" t="s">
        <v>1296</v>
      </c>
      <c r="D15" s="13" t="s">
        <v>1275</v>
      </c>
      <c r="E15" s="13" t="s">
        <v>1297</v>
      </c>
      <c r="F15" s="13" t="s">
        <v>1298</v>
      </c>
      <c r="G15" s="13" t="s">
        <v>1299</v>
      </c>
    </row>
    <row r="16" customFormat="false" ht="15" hidden="false" customHeight="false" outlineLevel="0" collapsed="false">
      <c r="A16" s="13" t="s">
        <v>119</v>
      </c>
      <c r="B16" s="13" t="s">
        <v>1300</v>
      </c>
      <c r="C16" s="13" t="s">
        <v>1296</v>
      </c>
      <c r="D16" s="13" t="s">
        <v>1275</v>
      </c>
      <c r="E16" s="13" t="s">
        <v>1301</v>
      </c>
      <c r="F16" s="13" t="s">
        <v>1302</v>
      </c>
      <c r="G16" s="13" t="s">
        <v>1303</v>
      </c>
    </row>
    <row r="17" customFormat="false" ht="23.85" hidden="false" customHeight="false" outlineLevel="0" collapsed="false">
      <c r="A17" s="13" t="s">
        <v>119</v>
      </c>
      <c r="B17" s="13" t="s">
        <v>1304</v>
      </c>
      <c r="C17" s="13" t="s">
        <v>1261</v>
      </c>
      <c r="D17" s="13" t="s">
        <v>1256</v>
      </c>
      <c r="E17" s="13" t="s">
        <v>1305</v>
      </c>
      <c r="F17" s="13" t="s">
        <v>1306</v>
      </c>
      <c r="G17" s="13" t="s">
        <v>1307</v>
      </c>
    </row>
    <row r="18" customFormat="false" ht="15" hidden="false" customHeight="false" outlineLevel="0" collapsed="false">
      <c r="A18" s="13" t="s">
        <v>119</v>
      </c>
      <c r="B18" s="13" t="s">
        <v>1308</v>
      </c>
      <c r="C18" s="13" t="s">
        <v>1261</v>
      </c>
      <c r="D18" s="13" t="s">
        <v>1256</v>
      </c>
      <c r="E18" s="13" t="s">
        <v>1309</v>
      </c>
      <c r="F18" s="13" t="s">
        <v>1310</v>
      </c>
      <c r="G18" s="13" t="s">
        <v>1311</v>
      </c>
    </row>
    <row r="19" customFormat="false" ht="23.85" hidden="false" customHeight="false" outlineLevel="0" collapsed="false">
      <c r="A19" s="13" t="s">
        <v>119</v>
      </c>
      <c r="B19" s="13" t="s">
        <v>1312</v>
      </c>
      <c r="C19" s="13" t="s">
        <v>1296</v>
      </c>
      <c r="D19" s="13" t="s">
        <v>1275</v>
      </c>
      <c r="E19" s="13" t="s">
        <v>1313</v>
      </c>
      <c r="F19" s="13" t="s">
        <v>1314</v>
      </c>
      <c r="G19" s="13" t="s">
        <v>1315</v>
      </c>
    </row>
    <row r="20" customFormat="false" ht="23.85" hidden="false" customHeight="false" outlineLevel="0" collapsed="false">
      <c r="A20" s="13" t="s">
        <v>119</v>
      </c>
      <c r="B20" s="13" t="s">
        <v>1316</v>
      </c>
      <c r="C20" s="13" t="s">
        <v>1261</v>
      </c>
      <c r="D20" s="13" t="s">
        <v>1317</v>
      </c>
      <c r="E20" s="13" t="s">
        <v>1318</v>
      </c>
      <c r="F20" s="13" t="s">
        <v>1319</v>
      </c>
      <c r="G20" s="13" t="s">
        <v>1320</v>
      </c>
    </row>
    <row r="21" customFormat="false" ht="23.85" hidden="false" customHeight="false" outlineLevel="0" collapsed="false">
      <c r="A21" s="13" t="s">
        <v>119</v>
      </c>
      <c r="B21" s="13" t="s">
        <v>1321</v>
      </c>
      <c r="C21" s="13" t="s">
        <v>1261</v>
      </c>
      <c r="D21" s="13" t="s">
        <v>1322</v>
      </c>
      <c r="E21" s="13" t="s">
        <v>1323</v>
      </c>
      <c r="F21" s="13" t="s">
        <v>1324</v>
      </c>
      <c r="G21" s="13" t="s">
        <v>1325</v>
      </c>
    </row>
    <row r="22" customFormat="false" ht="23.85" hidden="false" customHeight="false" outlineLevel="0" collapsed="false">
      <c r="A22" s="13" t="s">
        <v>119</v>
      </c>
      <c r="B22" s="13" t="s">
        <v>1326</v>
      </c>
      <c r="C22" s="13" t="s">
        <v>1261</v>
      </c>
      <c r="D22" s="13" t="s">
        <v>1322</v>
      </c>
      <c r="E22" s="13" t="s">
        <v>1327</v>
      </c>
      <c r="F22" s="13" t="s">
        <v>1328</v>
      </c>
      <c r="G22" s="13" t="s">
        <v>1329</v>
      </c>
    </row>
    <row r="23" customFormat="false" ht="15" hidden="false" customHeight="false" outlineLevel="0" collapsed="false">
      <c r="A23" s="13" t="s">
        <v>119</v>
      </c>
      <c r="B23" s="13" t="s">
        <v>1330</v>
      </c>
      <c r="C23" s="13" t="s">
        <v>1261</v>
      </c>
      <c r="D23" s="13" t="s">
        <v>1322</v>
      </c>
      <c r="E23" s="13" t="s">
        <v>1331</v>
      </c>
      <c r="F23" s="13" t="s">
        <v>1332</v>
      </c>
      <c r="G23" s="13" t="s">
        <v>1333</v>
      </c>
    </row>
    <row r="24" customFormat="false" ht="15" hidden="false" customHeight="false" outlineLevel="0" collapsed="false">
      <c r="A24" s="13" t="s">
        <v>434</v>
      </c>
      <c r="B24" s="13" t="s">
        <v>1334</v>
      </c>
      <c r="C24" s="13" t="s">
        <v>1261</v>
      </c>
      <c r="D24" s="13" t="s">
        <v>1335</v>
      </c>
      <c r="E24" s="13" t="s">
        <v>1336</v>
      </c>
      <c r="F24" s="13" t="s">
        <v>1337</v>
      </c>
      <c r="G24" s="13" t="s">
        <v>1338</v>
      </c>
    </row>
    <row r="25" customFormat="false" ht="15" hidden="false" customHeight="false" outlineLevel="0" collapsed="false">
      <c r="A25" s="13" t="s">
        <v>434</v>
      </c>
      <c r="B25" s="13" t="s">
        <v>1339</v>
      </c>
      <c r="C25" s="13" t="s">
        <v>1261</v>
      </c>
      <c r="D25" s="13" t="s">
        <v>1340</v>
      </c>
      <c r="E25" s="13" t="s">
        <v>1341</v>
      </c>
      <c r="F25" s="13" t="s">
        <v>1342</v>
      </c>
      <c r="G25" s="13" t="s">
        <v>1343</v>
      </c>
    </row>
    <row r="26" customFormat="false" ht="15" hidden="false" customHeight="false" outlineLevel="0" collapsed="false">
      <c r="A26" s="13" t="s">
        <v>434</v>
      </c>
      <c r="B26" s="13" t="s">
        <v>1344</v>
      </c>
      <c r="C26" s="13" t="s">
        <v>1261</v>
      </c>
      <c r="D26" s="13" t="s">
        <v>1340</v>
      </c>
      <c r="E26" s="13" t="s">
        <v>1345</v>
      </c>
      <c r="F26" s="13" t="s">
        <v>1346</v>
      </c>
      <c r="G26" s="13" t="s">
        <v>1347</v>
      </c>
    </row>
    <row r="27" customFormat="false" ht="23.85" hidden="false" customHeight="false" outlineLevel="0" collapsed="false">
      <c r="A27" s="13" t="s">
        <v>434</v>
      </c>
      <c r="B27" s="13" t="s">
        <v>1348</v>
      </c>
      <c r="C27" s="13" t="s">
        <v>1261</v>
      </c>
      <c r="D27" s="13" t="s">
        <v>1340</v>
      </c>
      <c r="E27" s="13" t="s">
        <v>1349</v>
      </c>
      <c r="F27" s="13" t="s">
        <v>1350</v>
      </c>
      <c r="G27" s="13" t="s">
        <v>1351</v>
      </c>
    </row>
    <row r="28" customFormat="false" ht="15" hidden="false" customHeight="false" outlineLevel="0" collapsed="false">
      <c r="A28" s="13" t="s">
        <v>434</v>
      </c>
      <c r="B28" s="13" t="s">
        <v>1352</v>
      </c>
      <c r="C28" s="13" t="s">
        <v>1261</v>
      </c>
      <c r="D28" s="13" t="s">
        <v>1340</v>
      </c>
      <c r="E28" s="13" t="s">
        <v>1353</v>
      </c>
      <c r="F28" s="13" t="s">
        <v>1354</v>
      </c>
      <c r="G28" s="13" t="s">
        <v>1355</v>
      </c>
    </row>
    <row r="29" customFormat="false" ht="15" hidden="false" customHeight="false" outlineLevel="0" collapsed="false">
      <c r="A29" s="13" t="s">
        <v>434</v>
      </c>
      <c r="B29" s="13" t="s">
        <v>1356</v>
      </c>
      <c r="C29" s="13" t="s">
        <v>1261</v>
      </c>
      <c r="D29" s="13" t="s">
        <v>1340</v>
      </c>
      <c r="E29" s="13" t="s">
        <v>1357</v>
      </c>
      <c r="F29" s="13" t="s">
        <v>1358</v>
      </c>
      <c r="G29" s="13" t="s">
        <v>1359</v>
      </c>
    </row>
    <row r="30" customFormat="false" ht="15" hidden="false" customHeight="false" outlineLevel="0" collapsed="false">
      <c r="A30" s="13" t="s">
        <v>434</v>
      </c>
      <c r="B30" s="13" t="s">
        <v>1360</v>
      </c>
      <c r="C30" s="13" t="s">
        <v>1261</v>
      </c>
      <c r="D30" s="13" t="s">
        <v>1340</v>
      </c>
      <c r="E30" s="13" t="s">
        <v>1361</v>
      </c>
      <c r="F30" s="13" t="s">
        <v>1362</v>
      </c>
      <c r="G30" s="13" t="s">
        <v>1363</v>
      </c>
    </row>
    <row r="31" customFormat="false" ht="15" hidden="false" customHeight="false" outlineLevel="0" collapsed="false">
      <c r="A31" s="13" t="s">
        <v>434</v>
      </c>
      <c r="B31" s="13" t="s">
        <v>1364</v>
      </c>
      <c r="C31" s="13" t="s">
        <v>1261</v>
      </c>
      <c r="D31" s="13" t="s">
        <v>1340</v>
      </c>
      <c r="E31" s="13" t="s">
        <v>1365</v>
      </c>
      <c r="F31" s="13" t="s">
        <v>1366</v>
      </c>
      <c r="G31" s="13" t="s">
        <v>1367</v>
      </c>
    </row>
    <row r="32" customFormat="false" ht="15" hidden="false" customHeight="false" outlineLevel="0" collapsed="false">
      <c r="A32" s="13" t="s">
        <v>434</v>
      </c>
      <c r="B32" s="13" t="s">
        <v>1368</v>
      </c>
      <c r="C32" s="13" t="s">
        <v>1255</v>
      </c>
      <c r="D32" s="13" t="s">
        <v>1250</v>
      </c>
      <c r="E32" s="13" t="s">
        <v>1369</v>
      </c>
      <c r="F32" s="13" t="s">
        <v>1370</v>
      </c>
      <c r="G32" s="13" t="s">
        <v>1371</v>
      </c>
    </row>
    <row r="33" customFormat="false" ht="23.85" hidden="false" customHeight="false" outlineLevel="0" collapsed="false">
      <c r="A33" s="13" t="s">
        <v>434</v>
      </c>
      <c r="B33" s="13" t="s">
        <v>1372</v>
      </c>
      <c r="C33" s="13" t="s">
        <v>1261</v>
      </c>
      <c r="D33" s="13" t="s">
        <v>1340</v>
      </c>
      <c r="E33" s="13" t="s">
        <v>1373</v>
      </c>
      <c r="F33" s="13" t="s">
        <v>1374</v>
      </c>
      <c r="G33" s="13" t="s">
        <v>1375</v>
      </c>
    </row>
    <row r="34" customFormat="false" ht="15" hidden="false" customHeight="false" outlineLevel="0" collapsed="false">
      <c r="A34" s="13" t="s">
        <v>88</v>
      </c>
      <c r="B34" s="13" t="s">
        <v>1376</v>
      </c>
      <c r="C34" s="13" t="s">
        <v>1261</v>
      </c>
      <c r="D34" s="13" t="s">
        <v>1340</v>
      </c>
      <c r="E34" s="13"/>
      <c r="F34" s="13" t="s">
        <v>1377</v>
      </c>
      <c r="G34" s="13" t="s">
        <v>1378</v>
      </c>
    </row>
    <row r="35" customFormat="false" ht="15" hidden="false" customHeight="false" outlineLevel="0" collapsed="false">
      <c r="A35" s="13" t="s">
        <v>88</v>
      </c>
      <c r="B35" s="13" t="s">
        <v>1379</v>
      </c>
      <c r="C35" s="13" t="s">
        <v>1261</v>
      </c>
      <c r="D35" s="13" t="s">
        <v>1340</v>
      </c>
      <c r="E35" s="13"/>
      <c r="F35" s="13" t="s">
        <v>1380</v>
      </c>
      <c r="G35" s="13" t="s">
        <v>1381</v>
      </c>
    </row>
    <row r="36" customFormat="false" ht="15" hidden="false" customHeight="false" outlineLevel="0" collapsed="false">
      <c r="A36" s="13" t="s">
        <v>88</v>
      </c>
      <c r="B36" s="13" t="s">
        <v>1382</v>
      </c>
      <c r="C36" s="13" t="s">
        <v>1261</v>
      </c>
      <c r="D36" s="13" t="s">
        <v>1340</v>
      </c>
      <c r="E36" s="13"/>
      <c r="F36" s="13" t="s">
        <v>1383</v>
      </c>
      <c r="G36" s="13" t="s">
        <v>1384</v>
      </c>
    </row>
    <row r="37" customFormat="false" ht="15" hidden="false" customHeight="false" outlineLevel="0" collapsed="false">
      <c r="A37" s="13" t="s">
        <v>88</v>
      </c>
      <c r="B37" s="13" t="s">
        <v>1385</v>
      </c>
      <c r="C37" s="13" t="s">
        <v>1261</v>
      </c>
      <c r="D37" s="13" t="s">
        <v>1340</v>
      </c>
      <c r="E37" s="13"/>
      <c r="F37" s="13" t="s">
        <v>1386</v>
      </c>
      <c r="G37" s="13" t="s">
        <v>1387</v>
      </c>
    </row>
    <row r="38" customFormat="false" ht="15" hidden="false" customHeight="false" outlineLevel="0" collapsed="false">
      <c r="A38" s="13" t="s">
        <v>88</v>
      </c>
      <c r="B38" s="13" t="s">
        <v>1388</v>
      </c>
      <c r="C38" s="13" t="s">
        <v>1261</v>
      </c>
      <c r="D38" s="13" t="s">
        <v>1340</v>
      </c>
      <c r="E38" s="13"/>
      <c r="F38" s="13" t="s">
        <v>1389</v>
      </c>
      <c r="G38" s="13" t="s">
        <v>1390</v>
      </c>
    </row>
    <row r="39" customFormat="false" ht="15" hidden="false" customHeight="false" outlineLevel="0" collapsed="false">
      <c r="A39" s="13" t="s">
        <v>88</v>
      </c>
      <c r="B39" s="13" t="s">
        <v>1391</v>
      </c>
      <c r="C39" s="13" t="s">
        <v>1261</v>
      </c>
      <c r="D39" s="13" t="s">
        <v>1340</v>
      </c>
      <c r="E39" s="13"/>
      <c r="F39" s="13" t="s">
        <v>1392</v>
      </c>
      <c r="G39" s="13" t="s">
        <v>1393</v>
      </c>
    </row>
    <row r="40" customFormat="false" ht="15" hidden="false" customHeight="false" outlineLevel="0" collapsed="false">
      <c r="A40" s="13" t="s">
        <v>88</v>
      </c>
      <c r="B40" s="13" t="s">
        <v>1394</v>
      </c>
      <c r="C40" s="13" t="s">
        <v>1261</v>
      </c>
      <c r="D40" s="13" t="s">
        <v>1340</v>
      </c>
      <c r="E40" s="13"/>
      <c r="F40" s="13" t="s">
        <v>1395</v>
      </c>
      <c r="G40" s="13" t="s">
        <v>1396</v>
      </c>
    </row>
    <row r="41" customFormat="false" ht="15" hidden="false" customHeight="false" outlineLevel="0" collapsed="false">
      <c r="A41" s="13" t="s">
        <v>88</v>
      </c>
      <c r="B41" s="13" t="s">
        <v>1397</v>
      </c>
      <c r="C41" s="13" t="s">
        <v>1261</v>
      </c>
      <c r="D41" s="13" t="s">
        <v>1398</v>
      </c>
      <c r="E41" s="13"/>
      <c r="F41" s="13" t="s">
        <v>1399</v>
      </c>
      <c r="G41" s="13" t="s">
        <v>1400</v>
      </c>
    </row>
    <row r="42" customFormat="false" ht="23.85" hidden="false" customHeight="false" outlineLevel="0" collapsed="false">
      <c r="A42" s="13" t="s">
        <v>88</v>
      </c>
      <c r="B42" s="13" t="s">
        <v>1401</v>
      </c>
      <c r="C42" s="13" t="s">
        <v>1261</v>
      </c>
      <c r="D42" s="13" t="s">
        <v>1340</v>
      </c>
      <c r="E42" s="13"/>
      <c r="F42" s="13" t="s">
        <v>1402</v>
      </c>
      <c r="G42" s="13" t="s">
        <v>1403</v>
      </c>
    </row>
    <row r="43" customFormat="false" ht="15" hidden="false" customHeight="false" outlineLevel="0" collapsed="false">
      <c r="A43" s="13" t="s">
        <v>88</v>
      </c>
      <c r="B43" s="13" t="s">
        <v>1404</v>
      </c>
      <c r="C43" s="13" t="s">
        <v>1261</v>
      </c>
      <c r="D43" s="13" t="s">
        <v>1340</v>
      </c>
      <c r="E43" s="13"/>
      <c r="F43" s="13" t="s">
        <v>1405</v>
      </c>
      <c r="G43" s="13" t="s">
        <v>1406</v>
      </c>
    </row>
    <row r="44" customFormat="false" ht="15" hidden="false" customHeight="false" outlineLevel="0" collapsed="false">
      <c r="A44" s="13" t="s">
        <v>88</v>
      </c>
      <c r="B44" s="13" t="s">
        <v>1407</v>
      </c>
      <c r="C44" s="13" t="s">
        <v>1261</v>
      </c>
      <c r="D44" s="13" t="s">
        <v>1340</v>
      </c>
      <c r="E44" s="13"/>
      <c r="F44" s="13" t="s">
        <v>1408</v>
      </c>
      <c r="G44" s="13" t="s">
        <v>1409</v>
      </c>
    </row>
    <row r="45" customFormat="false" ht="15" hidden="false" customHeight="false" outlineLevel="0" collapsed="false">
      <c r="A45" s="13" t="s">
        <v>88</v>
      </c>
      <c r="B45" s="13" t="s">
        <v>1410</v>
      </c>
      <c r="C45" s="13" t="s">
        <v>1261</v>
      </c>
      <c r="D45" s="13" t="s">
        <v>1340</v>
      </c>
      <c r="E45" s="13"/>
      <c r="F45" s="13" t="s">
        <v>1411</v>
      </c>
      <c r="G45" s="13" t="s">
        <v>1412</v>
      </c>
    </row>
    <row r="46" customFormat="false" ht="15" hidden="false" customHeight="false" outlineLevel="0" collapsed="false">
      <c r="A46" s="13" t="s">
        <v>88</v>
      </c>
      <c r="B46" s="13" t="s">
        <v>1413</v>
      </c>
      <c r="C46" s="13" t="s">
        <v>1261</v>
      </c>
      <c r="D46" s="13" t="s">
        <v>1340</v>
      </c>
      <c r="E46" s="13"/>
      <c r="F46" s="13" t="s">
        <v>1414</v>
      </c>
      <c r="G46" s="13" t="s">
        <v>1415</v>
      </c>
    </row>
    <row r="47" customFormat="false" ht="15" hidden="false" customHeight="false" outlineLevel="0" collapsed="false">
      <c r="A47" s="13" t="s">
        <v>88</v>
      </c>
      <c r="B47" s="13" t="s">
        <v>1416</v>
      </c>
      <c r="C47" s="13" t="s">
        <v>1261</v>
      </c>
      <c r="D47" s="13" t="s">
        <v>1340</v>
      </c>
      <c r="E47" s="13"/>
      <c r="F47" s="13" t="s">
        <v>1417</v>
      </c>
      <c r="G47" s="13" t="s">
        <v>1418</v>
      </c>
    </row>
    <row r="48" customFormat="false" ht="15" hidden="false" customHeight="false" outlineLevel="0" collapsed="false">
      <c r="A48" s="13" t="s">
        <v>88</v>
      </c>
      <c r="B48" s="13" t="s">
        <v>1419</v>
      </c>
      <c r="C48" s="13" t="s">
        <v>1261</v>
      </c>
      <c r="D48" s="13" t="s">
        <v>1340</v>
      </c>
      <c r="E48" s="13"/>
      <c r="F48" s="13" t="s">
        <v>1420</v>
      </c>
      <c r="G48" s="13" t="s">
        <v>1421</v>
      </c>
    </row>
    <row r="49" customFormat="false" ht="15" hidden="false" customHeight="false" outlineLevel="0" collapsed="false">
      <c r="A49" s="13" t="s">
        <v>88</v>
      </c>
      <c r="B49" s="13" t="s">
        <v>1422</v>
      </c>
      <c r="C49" s="13" t="s">
        <v>1261</v>
      </c>
      <c r="D49" s="13" t="s">
        <v>1250</v>
      </c>
      <c r="E49" s="13"/>
      <c r="F49" s="13" t="s">
        <v>1423</v>
      </c>
      <c r="G49" s="13" t="s">
        <v>1424</v>
      </c>
    </row>
    <row r="50" customFormat="false" ht="15" hidden="false" customHeight="false" outlineLevel="0" collapsed="false">
      <c r="A50" s="13" t="s">
        <v>88</v>
      </c>
      <c r="B50" s="13" t="s">
        <v>1425</v>
      </c>
      <c r="C50" s="13" t="s">
        <v>1261</v>
      </c>
      <c r="D50" s="13" t="s">
        <v>1340</v>
      </c>
      <c r="E50" s="13"/>
      <c r="F50" s="13" t="s">
        <v>1426</v>
      </c>
      <c r="G50" s="13" t="s">
        <v>1427</v>
      </c>
    </row>
    <row r="51" customFormat="false" ht="23.85" hidden="false" customHeight="false" outlineLevel="0" collapsed="false">
      <c r="A51" s="13" t="s">
        <v>88</v>
      </c>
      <c r="B51" s="13" t="s">
        <v>1428</v>
      </c>
      <c r="C51" s="13" t="s">
        <v>1261</v>
      </c>
      <c r="D51" s="13" t="s">
        <v>1250</v>
      </c>
      <c r="E51" s="13"/>
      <c r="F51" s="13" t="s">
        <v>1429</v>
      </c>
      <c r="G51" s="13" t="s">
        <v>1430</v>
      </c>
    </row>
    <row r="52" customFormat="false" ht="15" hidden="false" customHeight="false" outlineLevel="0" collapsed="false">
      <c r="A52" s="13" t="s">
        <v>545</v>
      </c>
      <c r="B52" s="13" t="s">
        <v>1431</v>
      </c>
      <c r="C52" s="13" t="s">
        <v>1261</v>
      </c>
      <c r="D52" s="13" t="s">
        <v>1335</v>
      </c>
      <c r="E52" s="13"/>
      <c r="F52" s="13" t="s">
        <v>1432</v>
      </c>
      <c r="G52" s="13" t="s">
        <v>1433</v>
      </c>
    </row>
    <row r="53" customFormat="false" ht="23.85" hidden="false" customHeight="false" outlineLevel="0" collapsed="false">
      <c r="A53" s="13" t="s">
        <v>545</v>
      </c>
      <c r="B53" s="13" t="s">
        <v>1434</v>
      </c>
      <c r="C53" s="13" t="s">
        <v>1261</v>
      </c>
      <c r="D53" s="13" t="s">
        <v>1335</v>
      </c>
      <c r="E53" s="13"/>
      <c r="F53" s="13" t="s">
        <v>1435</v>
      </c>
      <c r="G53" s="13" t="s">
        <v>1436</v>
      </c>
    </row>
    <row r="54" customFormat="false" ht="15" hidden="false" customHeight="false" outlineLevel="0" collapsed="false">
      <c r="A54" s="13" t="s">
        <v>545</v>
      </c>
      <c r="B54" s="13" t="s">
        <v>1437</v>
      </c>
      <c r="C54" s="13" t="s">
        <v>1261</v>
      </c>
      <c r="D54" s="13" t="s">
        <v>1335</v>
      </c>
      <c r="E54" s="13"/>
      <c r="F54" s="13" t="s">
        <v>1438</v>
      </c>
      <c r="G54" s="13" t="s">
        <v>1439</v>
      </c>
    </row>
    <row r="55" customFormat="false" ht="15" hidden="false" customHeight="false" outlineLevel="0" collapsed="false">
      <c r="A55" s="13" t="s">
        <v>545</v>
      </c>
      <c r="B55" s="13" t="s">
        <v>1440</v>
      </c>
      <c r="C55" s="13" t="s">
        <v>1261</v>
      </c>
      <c r="D55" s="13" t="s">
        <v>1335</v>
      </c>
      <c r="E55" s="13"/>
      <c r="F55" s="13" t="s">
        <v>1441</v>
      </c>
      <c r="G55" s="13" t="s">
        <v>1442</v>
      </c>
    </row>
    <row r="56" customFormat="false" ht="15" hidden="false" customHeight="false" outlineLevel="0" collapsed="false">
      <c r="A56" s="13" t="s">
        <v>545</v>
      </c>
      <c r="B56" s="13" t="s">
        <v>1443</v>
      </c>
      <c r="C56" s="13" t="s">
        <v>1261</v>
      </c>
      <c r="D56" s="13" t="s">
        <v>1335</v>
      </c>
      <c r="E56" s="13"/>
      <c r="F56" s="13" t="s">
        <v>1444</v>
      </c>
      <c r="G56" s="13" t="s">
        <v>1445</v>
      </c>
    </row>
    <row r="57" customFormat="false" ht="23.85" hidden="false" customHeight="false" outlineLevel="0" collapsed="false">
      <c r="A57" s="13" t="s">
        <v>545</v>
      </c>
      <c r="B57" s="13" t="s">
        <v>1446</v>
      </c>
      <c r="C57" s="13" t="s">
        <v>1261</v>
      </c>
      <c r="D57" s="13" t="s">
        <v>1335</v>
      </c>
      <c r="E57" s="13"/>
      <c r="F57" s="13" t="s">
        <v>1447</v>
      </c>
      <c r="G57" s="13" t="s">
        <v>1448</v>
      </c>
    </row>
    <row r="58" customFormat="false" ht="15" hidden="false" customHeight="false" outlineLevel="0" collapsed="false">
      <c r="A58" s="13" t="s">
        <v>545</v>
      </c>
      <c r="B58" s="13" t="s">
        <v>1449</v>
      </c>
      <c r="C58" s="13" t="s">
        <v>1261</v>
      </c>
      <c r="D58" s="13" t="s">
        <v>1335</v>
      </c>
      <c r="E58" s="13"/>
      <c r="F58" s="13" t="s">
        <v>1450</v>
      </c>
      <c r="G58" s="13" t="s">
        <v>1451</v>
      </c>
    </row>
    <row r="59" customFormat="false" ht="15" hidden="false" customHeight="false" outlineLevel="0" collapsed="false">
      <c r="A59" s="13" t="s">
        <v>545</v>
      </c>
      <c r="B59" s="13" t="s">
        <v>1452</v>
      </c>
      <c r="C59" s="13" t="s">
        <v>1261</v>
      </c>
      <c r="D59" s="13" t="s">
        <v>1335</v>
      </c>
      <c r="E59" s="13"/>
      <c r="F59" s="13" t="s">
        <v>1453</v>
      </c>
      <c r="G59" s="13" t="s">
        <v>1454</v>
      </c>
    </row>
    <row r="60" customFormat="false" ht="23.85" hidden="false" customHeight="false" outlineLevel="0" collapsed="false">
      <c r="A60" s="13" t="s">
        <v>420</v>
      </c>
      <c r="B60" s="13" t="s">
        <v>1455</v>
      </c>
      <c r="C60" s="13" t="s">
        <v>1261</v>
      </c>
      <c r="D60" s="13" t="s">
        <v>1398</v>
      </c>
      <c r="E60" s="13"/>
      <c r="F60" s="13" t="s">
        <v>1456</v>
      </c>
      <c r="G60" s="13" t="s">
        <v>1457</v>
      </c>
    </row>
    <row r="61" customFormat="false" ht="15" hidden="false" customHeight="false" outlineLevel="0" collapsed="false">
      <c r="A61" s="13" t="s">
        <v>420</v>
      </c>
      <c r="B61" s="13" t="s">
        <v>1458</v>
      </c>
      <c r="C61" s="13" t="s">
        <v>1261</v>
      </c>
      <c r="D61" s="13" t="s">
        <v>1398</v>
      </c>
      <c r="E61" s="13"/>
      <c r="F61" s="13" t="s">
        <v>1459</v>
      </c>
      <c r="G61" s="13" t="s">
        <v>1460</v>
      </c>
    </row>
    <row r="62" customFormat="false" ht="15" hidden="false" customHeight="false" outlineLevel="0" collapsed="false">
      <c r="A62" s="13" t="s">
        <v>420</v>
      </c>
      <c r="B62" s="13" t="s">
        <v>1461</v>
      </c>
      <c r="C62" s="13" t="s">
        <v>1261</v>
      </c>
      <c r="D62" s="13" t="s">
        <v>1398</v>
      </c>
      <c r="E62" s="13"/>
      <c r="F62" s="13" t="s">
        <v>1462</v>
      </c>
      <c r="G62" s="13" t="s">
        <v>1463</v>
      </c>
    </row>
    <row r="63" customFormat="false" ht="23.85" hidden="false" customHeight="false" outlineLevel="0" collapsed="false">
      <c r="A63" s="13" t="s">
        <v>420</v>
      </c>
      <c r="B63" s="13" t="s">
        <v>1464</v>
      </c>
      <c r="C63" s="13" t="s">
        <v>1261</v>
      </c>
      <c r="D63" s="13" t="s">
        <v>1398</v>
      </c>
      <c r="E63" s="13"/>
      <c r="F63" s="13" t="s">
        <v>1465</v>
      </c>
      <c r="G63" s="13" t="s">
        <v>1466</v>
      </c>
    </row>
    <row r="64" customFormat="false" ht="23.85" hidden="false" customHeight="false" outlineLevel="0" collapsed="false">
      <c r="A64" s="13" t="s">
        <v>420</v>
      </c>
      <c r="B64" s="13" t="s">
        <v>1467</v>
      </c>
      <c r="C64" s="13" t="s">
        <v>1261</v>
      </c>
      <c r="D64" s="13" t="s">
        <v>1398</v>
      </c>
      <c r="E64" s="13"/>
      <c r="F64" s="13" t="s">
        <v>1468</v>
      </c>
      <c r="G64" s="13" t="s">
        <v>1469</v>
      </c>
    </row>
    <row r="65" customFormat="false" ht="23.85" hidden="false" customHeight="false" outlineLevel="0" collapsed="false">
      <c r="A65" s="13" t="s">
        <v>420</v>
      </c>
      <c r="B65" s="13" t="s">
        <v>1470</v>
      </c>
      <c r="C65" s="13" t="s">
        <v>1261</v>
      </c>
      <c r="D65" s="13" t="s">
        <v>1398</v>
      </c>
      <c r="E65" s="13" t="s">
        <v>1471</v>
      </c>
      <c r="F65" s="13" t="s">
        <v>1472</v>
      </c>
      <c r="G65" s="13" t="s">
        <v>1473</v>
      </c>
    </row>
    <row r="66" customFormat="false" ht="23.85" hidden="false" customHeight="false" outlineLevel="0" collapsed="false">
      <c r="A66" s="13" t="s">
        <v>420</v>
      </c>
      <c r="B66" s="13" t="s">
        <v>1474</v>
      </c>
      <c r="C66" s="13" t="s">
        <v>1261</v>
      </c>
      <c r="D66" s="13" t="s">
        <v>1398</v>
      </c>
      <c r="E66" s="13" t="s">
        <v>1475</v>
      </c>
      <c r="F66" s="13" t="s">
        <v>1476</v>
      </c>
      <c r="G66" s="13" t="s">
        <v>1477</v>
      </c>
    </row>
    <row r="67" customFormat="false" ht="23.85" hidden="false" customHeight="false" outlineLevel="0" collapsed="false">
      <c r="A67" s="13" t="s">
        <v>420</v>
      </c>
      <c r="B67" s="13" t="s">
        <v>1478</v>
      </c>
      <c r="C67" s="13" t="s">
        <v>1261</v>
      </c>
      <c r="D67" s="13" t="s">
        <v>1398</v>
      </c>
      <c r="E67" s="13" t="s">
        <v>1479</v>
      </c>
      <c r="F67" s="13" t="s">
        <v>1480</v>
      </c>
      <c r="G67" s="13" t="s">
        <v>1481</v>
      </c>
    </row>
    <row r="68" customFormat="false" ht="15" hidden="false" customHeight="false" outlineLevel="0" collapsed="false">
      <c r="A68" s="13" t="s">
        <v>765</v>
      </c>
      <c r="B68" s="13" t="s">
        <v>1482</v>
      </c>
      <c r="C68" s="13" t="s">
        <v>1296</v>
      </c>
      <c r="D68" s="13" t="s">
        <v>1256</v>
      </c>
      <c r="E68" s="13"/>
      <c r="F68" s="13"/>
      <c r="G68" s="13" t="s">
        <v>1483</v>
      </c>
    </row>
    <row r="69" customFormat="false" ht="23.85" hidden="false" customHeight="false" outlineLevel="0" collapsed="false">
      <c r="A69" s="13" t="s">
        <v>765</v>
      </c>
      <c r="B69" s="13" t="s">
        <v>1484</v>
      </c>
      <c r="C69" s="13" t="s">
        <v>1296</v>
      </c>
      <c r="D69" s="13" t="s">
        <v>1256</v>
      </c>
      <c r="E69" s="13"/>
      <c r="F69" s="13"/>
      <c r="G69" s="13" t="s">
        <v>1485</v>
      </c>
    </row>
    <row r="70" customFormat="false" ht="15" hidden="false" customHeight="false" outlineLevel="0" collapsed="false">
      <c r="A70" s="13" t="s">
        <v>765</v>
      </c>
      <c r="B70" s="13" t="s">
        <v>1486</v>
      </c>
      <c r="C70" s="13" t="s">
        <v>1296</v>
      </c>
      <c r="D70" s="13" t="s">
        <v>1340</v>
      </c>
      <c r="E70" s="13"/>
      <c r="F70" s="13"/>
      <c r="G70" s="13" t="s">
        <v>1487</v>
      </c>
    </row>
    <row r="71" customFormat="false" ht="23.85" hidden="false" customHeight="false" outlineLevel="0" collapsed="false">
      <c r="A71" s="13" t="s">
        <v>765</v>
      </c>
      <c r="B71" s="13" t="s">
        <v>1488</v>
      </c>
      <c r="C71" s="13" t="s">
        <v>1296</v>
      </c>
      <c r="D71" s="13" t="s">
        <v>1398</v>
      </c>
      <c r="E71" s="13"/>
      <c r="F71" s="13"/>
      <c r="G71" s="13" t="s">
        <v>1489</v>
      </c>
    </row>
    <row r="72" customFormat="false" ht="15" hidden="false" customHeight="false" outlineLevel="0" collapsed="false">
      <c r="A72" s="13" t="s">
        <v>765</v>
      </c>
      <c r="B72" s="13" t="s">
        <v>1490</v>
      </c>
      <c r="C72" s="13" t="s">
        <v>1296</v>
      </c>
      <c r="D72" s="13" t="s">
        <v>1335</v>
      </c>
      <c r="E72" s="13"/>
      <c r="F72" s="13"/>
      <c r="G72" s="13" t="s">
        <v>1491</v>
      </c>
    </row>
    <row r="73" customFormat="false" ht="23.85" hidden="false" customHeight="false" outlineLevel="0" collapsed="false">
      <c r="A73" s="13" t="s">
        <v>765</v>
      </c>
      <c r="B73" s="13" t="s">
        <v>1492</v>
      </c>
      <c r="C73" s="13" t="s">
        <v>1296</v>
      </c>
      <c r="D73" s="13" t="s">
        <v>1335</v>
      </c>
      <c r="E73" s="13"/>
      <c r="F73" s="13"/>
      <c r="G73" s="13" t="s">
        <v>1493</v>
      </c>
    </row>
    <row r="74" customFormat="false" ht="23.85" hidden="false" customHeight="false" outlineLevel="0" collapsed="false">
      <c r="A74" s="13" t="s">
        <v>119</v>
      </c>
      <c r="B74" s="13" t="s">
        <v>1494</v>
      </c>
      <c r="C74" s="13" t="s">
        <v>1261</v>
      </c>
      <c r="D74" s="13" t="s">
        <v>1256</v>
      </c>
      <c r="E74" s="13" t="s">
        <v>1495</v>
      </c>
      <c r="F74" s="13" t="s">
        <v>1496</v>
      </c>
      <c r="G74" s="13" t="s">
        <v>1497</v>
      </c>
    </row>
    <row r="75" customFormat="false" ht="23.85" hidden="false" customHeight="false" outlineLevel="0" collapsed="false">
      <c r="A75" s="13" t="s">
        <v>119</v>
      </c>
      <c r="B75" s="13" t="s">
        <v>1498</v>
      </c>
      <c r="C75" s="13" t="s">
        <v>1261</v>
      </c>
      <c r="D75" s="13" t="s">
        <v>1256</v>
      </c>
      <c r="E75" s="13" t="s">
        <v>1499</v>
      </c>
      <c r="F75" s="13" t="s">
        <v>1500</v>
      </c>
      <c r="G75" s="13" t="s">
        <v>1501</v>
      </c>
    </row>
    <row r="76" customFormat="false" ht="23.85" hidden="false" customHeight="false" outlineLevel="0" collapsed="false">
      <c r="A76" s="13" t="s">
        <v>119</v>
      </c>
      <c r="B76" s="13" t="s">
        <v>1502</v>
      </c>
      <c r="C76" s="13" t="s">
        <v>1261</v>
      </c>
      <c r="D76" s="13" t="s">
        <v>1256</v>
      </c>
      <c r="E76" s="13" t="s">
        <v>1503</v>
      </c>
      <c r="F76" s="13" t="s">
        <v>1504</v>
      </c>
      <c r="G76" s="13" t="s">
        <v>1505</v>
      </c>
    </row>
    <row r="77" customFormat="false" ht="23.85" hidden="false" customHeight="false" outlineLevel="0" collapsed="false">
      <c r="A77" s="13" t="s">
        <v>119</v>
      </c>
      <c r="B77" s="13" t="s">
        <v>1506</v>
      </c>
      <c r="C77" s="13" t="s">
        <v>1261</v>
      </c>
      <c r="D77" s="13" t="s">
        <v>1256</v>
      </c>
      <c r="E77" s="13" t="s">
        <v>1507</v>
      </c>
      <c r="F77" s="13" t="s">
        <v>1508</v>
      </c>
      <c r="G77" s="13" t="s">
        <v>1509</v>
      </c>
    </row>
    <row r="78" customFormat="false" ht="23.85" hidden="false" customHeight="false" outlineLevel="0" collapsed="false">
      <c r="A78" s="13" t="s">
        <v>119</v>
      </c>
      <c r="B78" s="13" t="s">
        <v>1510</v>
      </c>
      <c r="C78" s="13" t="s">
        <v>1261</v>
      </c>
      <c r="D78" s="13" t="s">
        <v>1256</v>
      </c>
      <c r="E78" s="13" t="s">
        <v>1511</v>
      </c>
      <c r="F78" s="13" t="s">
        <v>1512</v>
      </c>
      <c r="G78" s="13" t="s">
        <v>1513</v>
      </c>
    </row>
    <row r="79" customFormat="false" ht="15" hidden="false" customHeight="false" outlineLevel="0" collapsed="false">
      <c r="A79" s="13" t="s">
        <v>119</v>
      </c>
      <c r="B79" s="13" t="s">
        <v>1514</v>
      </c>
      <c r="C79" s="13" t="s">
        <v>1261</v>
      </c>
      <c r="D79" s="13" t="s">
        <v>1256</v>
      </c>
      <c r="E79" s="13" t="s">
        <v>1515</v>
      </c>
      <c r="F79" s="13" t="s">
        <v>1516</v>
      </c>
      <c r="G79" s="13" t="s">
        <v>1517</v>
      </c>
    </row>
    <row r="80" customFormat="false" ht="23.85" hidden="false" customHeight="false" outlineLevel="0" collapsed="false">
      <c r="A80" s="13" t="s">
        <v>119</v>
      </c>
      <c r="B80" s="13" t="s">
        <v>1518</v>
      </c>
      <c r="C80" s="13" t="s">
        <v>1261</v>
      </c>
      <c r="D80" s="13" t="s">
        <v>1256</v>
      </c>
      <c r="E80" s="13" t="s">
        <v>1519</v>
      </c>
      <c r="F80" s="13" t="s">
        <v>1520</v>
      </c>
      <c r="G80" s="13" t="s">
        <v>1521</v>
      </c>
    </row>
    <row r="81" customFormat="false" ht="23.85" hidden="false" customHeight="false" outlineLevel="0" collapsed="false">
      <c r="A81" s="13" t="s">
        <v>119</v>
      </c>
      <c r="B81" s="13" t="s">
        <v>1522</v>
      </c>
      <c r="C81" s="13" t="s">
        <v>1261</v>
      </c>
      <c r="D81" s="13" t="s">
        <v>1322</v>
      </c>
      <c r="E81" s="13" t="s">
        <v>1523</v>
      </c>
      <c r="F81" s="13" t="s">
        <v>1524</v>
      </c>
      <c r="G81" s="13" t="s">
        <v>1525</v>
      </c>
    </row>
    <row r="82" customFormat="false" ht="23.85" hidden="false" customHeight="false" outlineLevel="0" collapsed="false">
      <c r="A82" s="13" t="s">
        <v>88</v>
      </c>
      <c r="B82" s="13" t="s">
        <v>1526</v>
      </c>
      <c r="C82" s="13" t="s">
        <v>1261</v>
      </c>
      <c r="D82" s="13" t="s">
        <v>1340</v>
      </c>
      <c r="E82" s="13" t="s">
        <v>1527</v>
      </c>
      <c r="F82" s="13" t="s">
        <v>1528</v>
      </c>
      <c r="G82" s="13" t="s">
        <v>1529</v>
      </c>
    </row>
    <row r="83" customFormat="false" ht="23.85" hidden="false" customHeight="false" outlineLevel="0" collapsed="false">
      <c r="A83" s="13" t="s">
        <v>88</v>
      </c>
      <c r="B83" s="13" t="s">
        <v>1530</v>
      </c>
      <c r="C83" s="13" t="s">
        <v>1261</v>
      </c>
      <c r="D83" s="13" t="s">
        <v>1340</v>
      </c>
      <c r="E83" s="13" t="s">
        <v>1531</v>
      </c>
      <c r="F83" s="13" t="s">
        <v>1532</v>
      </c>
      <c r="G83" s="13" t="s">
        <v>1533</v>
      </c>
    </row>
    <row r="84" customFormat="false" ht="23.85" hidden="false" customHeight="false" outlineLevel="0" collapsed="false">
      <c r="A84" s="13" t="s">
        <v>88</v>
      </c>
      <c r="B84" s="13" t="s">
        <v>1534</v>
      </c>
      <c r="C84" s="13" t="s">
        <v>1261</v>
      </c>
      <c r="D84" s="13" t="s">
        <v>1340</v>
      </c>
      <c r="E84" s="13" t="s">
        <v>1535</v>
      </c>
      <c r="F84" s="13" t="s">
        <v>1536</v>
      </c>
      <c r="G84" s="13" t="s">
        <v>1537</v>
      </c>
    </row>
    <row r="85" customFormat="false" ht="23.85" hidden="false" customHeight="false" outlineLevel="0" collapsed="false">
      <c r="A85" s="13" t="s">
        <v>88</v>
      </c>
      <c r="B85" s="13" t="s">
        <v>1538</v>
      </c>
      <c r="C85" s="13" t="s">
        <v>1261</v>
      </c>
      <c r="D85" s="13" t="s">
        <v>1340</v>
      </c>
      <c r="E85" s="13" t="s">
        <v>1539</v>
      </c>
      <c r="F85" s="13" t="s">
        <v>1540</v>
      </c>
      <c r="G85" s="13" t="s">
        <v>1541</v>
      </c>
    </row>
    <row r="86" customFormat="false" ht="23.85" hidden="false" customHeight="false" outlineLevel="0" collapsed="false">
      <c r="A86" s="13" t="s">
        <v>88</v>
      </c>
      <c r="B86" s="13" t="s">
        <v>1542</v>
      </c>
      <c r="C86" s="13" t="s">
        <v>1261</v>
      </c>
      <c r="D86" s="13" t="s">
        <v>1340</v>
      </c>
      <c r="E86" s="13" t="s">
        <v>1543</v>
      </c>
      <c r="F86" s="13" t="s">
        <v>1544</v>
      </c>
      <c r="G86" s="13" t="s">
        <v>1545</v>
      </c>
    </row>
    <row r="87" customFormat="false" ht="23.85" hidden="false" customHeight="false" outlineLevel="0" collapsed="false">
      <c r="A87" s="13" t="s">
        <v>88</v>
      </c>
      <c r="B87" s="13" t="s">
        <v>1546</v>
      </c>
      <c r="C87" s="13" t="s">
        <v>1261</v>
      </c>
      <c r="D87" s="13" t="s">
        <v>1340</v>
      </c>
      <c r="E87" s="13" t="s">
        <v>1547</v>
      </c>
      <c r="F87" s="13" t="s">
        <v>1548</v>
      </c>
      <c r="G87" s="13" t="s">
        <v>1549</v>
      </c>
    </row>
    <row r="88" customFormat="false" ht="23.85" hidden="false" customHeight="false" outlineLevel="0" collapsed="false">
      <c r="A88" s="13" t="s">
        <v>88</v>
      </c>
      <c r="B88" s="13" t="s">
        <v>1550</v>
      </c>
      <c r="C88" s="13" t="s">
        <v>1261</v>
      </c>
      <c r="D88" s="13" t="s">
        <v>1317</v>
      </c>
      <c r="E88" s="13" t="s">
        <v>1551</v>
      </c>
      <c r="F88" s="13" t="s">
        <v>1552</v>
      </c>
      <c r="G88" s="13" t="s">
        <v>1553</v>
      </c>
    </row>
    <row r="89" customFormat="false" ht="23.85" hidden="false" customHeight="false" outlineLevel="0" collapsed="false">
      <c r="A89" s="13" t="s">
        <v>589</v>
      </c>
      <c r="B89" s="13" t="s">
        <v>1554</v>
      </c>
      <c r="C89" s="13" t="s">
        <v>1261</v>
      </c>
      <c r="D89" s="13" t="s">
        <v>1555</v>
      </c>
      <c r="E89" s="13" t="s">
        <v>1556</v>
      </c>
      <c r="F89" s="13" t="s">
        <v>1557</v>
      </c>
      <c r="G89" s="13" t="s">
        <v>1558</v>
      </c>
    </row>
    <row r="90" customFormat="false" ht="23.85" hidden="false" customHeight="false" outlineLevel="0" collapsed="false">
      <c r="A90" s="13" t="s">
        <v>589</v>
      </c>
      <c r="B90" s="13" t="s">
        <v>1559</v>
      </c>
      <c r="C90" s="13" t="s">
        <v>1261</v>
      </c>
      <c r="D90" s="13" t="s">
        <v>1555</v>
      </c>
      <c r="E90" s="13" t="s">
        <v>1560</v>
      </c>
      <c r="F90" s="13" t="s">
        <v>1561</v>
      </c>
      <c r="G90" s="13" t="s">
        <v>1562</v>
      </c>
    </row>
    <row r="91" customFormat="false" ht="23.85" hidden="false" customHeight="false" outlineLevel="0" collapsed="false">
      <c r="A91" s="13" t="s">
        <v>589</v>
      </c>
      <c r="B91" s="13" t="s">
        <v>1563</v>
      </c>
      <c r="C91" s="13" t="s">
        <v>1261</v>
      </c>
      <c r="D91" s="13" t="s">
        <v>1555</v>
      </c>
      <c r="E91" s="13" t="s">
        <v>1564</v>
      </c>
      <c r="F91" s="13" t="s">
        <v>1565</v>
      </c>
      <c r="G91" s="13" t="s">
        <v>1566</v>
      </c>
    </row>
    <row r="92" customFormat="false" ht="23.85" hidden="false" customHeight="false" outlineLevel="0" collapsed="false">
      <c r="A92" s="13" t="s">
        <v>589</v>
      </c>
      <c r="B92" s="13" t="s">
        <v>1567</v>
      </c>
      <c r="C92" s="13" t="s">
        <v>1261</v>
      </c>
      <c r="D92" s="13" t="s">
        <v>1555</v>
      </c>
      <c r="E92" s="13" t="s">
        <v>1568</v>
      </c>
      <c r="F92" s="13" t="s">
        <v>1569</v>
      </c>
      <c r="G92" s="13" t="s">
        <v>1570</v>
      </c>
    </row>
    <row r="93" customFormat="false" ht="23.85" hidden="false" customHeight="false" outlineLevel="0" collapsed="false">
      <c r="A93" s="13" t="s">
        <v>589</v>
      </c>
      <c r="B93" s="13" t="s">
        <v>1571</v>
      </c>
      <c r="C93" s="13" t="s">
        <v>1261</v>
      </c>
      <c r="D93" s="13" t="s">
        <v>1555</v>
      </c>
      <c r="E93" s="13" t="s">
        <v>1572</v>
      </c>
      <c r="F93" s="13" t="s">
        <v>1573</v>
      </c>
      <c r="G93" s="13" t="s">
        <v>1574</v>
      </c>
    </row>
    <row r="94" customFormat="false" ht="23.85" hidden="false" customHeight="false" outlineLevel="0" collapsed="false">
      <c r="A94" s="13" t="s">
        <v>589</v>
      </c>
      <c r="B94" s="13" t="s">
        <v>1575</v>
      </c>
      <c r="C94" s="13" t="s">
        <v>1261</v>
      </c>
      <c r="D94" s="13" t="s">
        <v>1555</v>
      </c>
      <c r="E94" s="13" t="s">
        <v>1576</v>
      </c>
      <c r="F94" s="13" t="s">
        <v>1577</v>
      </c>
      <c r="G94" s="13" t="s">
        <v>1578</v>
      </c>
    </row>
    <row r="95" customFormat="false" ht="23.85" hidden="false" customHeight="false" outlineLevel="0" collapsed="false">
      <c r="A95" s="13" t="s">
        <v>589</v>
      </c>
      <c r="B95" s="13" t="s">
        <v>1579</v>
      </c>
      <c r="C95" s="13" t="s">
        <v>1261</v>
      </c>
      <c r="D95" s="13" t="s">
        <v>1398</v>
      </c>
      <c r="E95" s="13" t="s">
        <v>1580</v>
      </c>
      <c r="F95" s="13" t="s">
        <v>1581</v>
      </c>
      <c r="G95" s="13" t="s">
        <v>1582</v>
      </c>
    </row>
    <row r="96" customFormat="false" ht="23.85" hidden="false" customHeight="false" outlineLevel="0" collapsed="false">
      <c r="A96" s="13" t="s">
        <v>589</v>
      </c>
      <c r="B96" s="13" t="s">
        <v>1583</v>
      </c>
      <c r="C96" s="13" t="s">
        <v>1261</v>
      </c>
      <c r="D96" s="13" t="s">
        <v>1555</v>
      </c>
      <c r="E96" s="13" t="s">
        <v>1584</v>
      </c>
      <c r="F96" s="13" t="s">
        <v>1585</v>
      </c>
      <c r="G96" s="13" t="s">
        <v>1586</v>
      </c>
    </row>
    <row r="97" customFormat="false" ht="23.85" hidden="false" customHeight="false" outlineLevel="0" collapsed="false">
      <c r="A97" s="13" t="s">
        <v>589</v>
      </c>
      <c r="B97" s="13" t="s">
        <v>1587</v>
      </c>
      <c r="C97" s="13" t="s">
        <v>1261</v>
      </c>
      <c r="D97" s="13" t="s">
        <v>1250</v>
      </c>
      <c r="E97" s="13" t="s">
        <v>1588</v>
      </c>
      <c r="F97" s="13" t="s">
        <v>1589</v>
      </c>
      <c r="G97" s="13" t="s">
        <v>1590</v>
      </c>
    </row>
    <row r="98" customFormat="false" ht="23.85" hidden="false" customHeight="false" outlineLevel="0" collapsed="false">
      <c r="A98" s="13" t="s">
        <v>589</v>
      </c>
      <c r="B98" s="13" t="s">
        <v>1591</v>
      </c>
      <c r="C98" s="13" t="s">
        <v>1261</v>
      </c>
      <c r="D98" s="13" t="s">
        <v>1250</v>
      </c>
      <c r="E98" s="13" t="s">
        <v>1592</v>
      </c>
      <c r="F98" s="13" t="s">
        <v>1593</v>
      </c>
      <c r="G98" s="13" t="s">
        <v>1594</v>
      </c>
    </row>
    <row r="99" customFormat="false" ht="23.85" hidden="false" customHeight="false" outlineLevel="0" collapsed="false">
      <c r="A99" s="13" t="s">
        <v>337</v>
      </c>
      <c r="B99" s="13" t="s">
        <v>1595</v>
      </c>
      <c r="C99" s="13" t="s">
        <v>1261</v>
      </c>
      <c r="D99" s="13" t="s">
        <v>1596</v>
      </c>
      <c r="E99" s="13" t="s">
        <v>1597</v>
      </c>
      <c r="F99" s="13" t="s">
        <v>1598</v>
      </c>
      <c r="G99" s="13" t="s">
        <v>1599</v>
      </c>
    </row>
    <row r="100" customFormat="false" ht="23.85" hidden="false" customHeight="false" outlineLevel="0" collapsed="false">
      <c r="A100" s="13" t="s">
        <v>337</v>
      </c>
      <c r="B100" s="13" t="s">
        <v>1600</v>
      </c>
      <c r="C100" s="13" t="s">
        <v>1261</v>
      </c>
      <c r="D100" s="13" t="s">
        <v>1596</v>
      </c>
      <c r="E100" s="13" t="s">
        <v>1601</v>
      </c>
      <c r="F100" s="13" t="s">
        <v>1602</v>
      </c>
      <c r="G100" s="13" t="s">
        <v>1603</v>
      </c>
    </row>
    <row r="101" customFormat="false" ht="23.85" hidden="false" customHeight="false" outlineLevel="0" collapsed="false">
      <c r="A101" s="13" t="s">
        <v>337</v>
      </c>
      <c r="B101" s="13" t="s">
        <v>1604</v>
      </c>
      <c r="C101" s="13" t="s">
        <v>1261</v>
      </c>
      <c r="D101" s="13" t="s">
        <v>1596</v>
      </c>
      <c r="E101" s="13" t="s">
        <v>1605</v>
      </c>
      <c r="F101" s="13" t="s">
        <v>1606</v>
      </c>
      <c r="G101" s="13" t="s">
        <v>1607</v>
      </c>
    </row>
    <row r="102" customFormat="false" ht="23.85" hidden="false" customHeight="false" outlineLevel="0" collapsed="false">
      <c r="A102" s="13" t="s">
        <v>337</v>
      </c>
      <c r="B102" s="13" t="s">
        <v>1608</v>
      </c>
      <c r="C102" s="13" t="s">
        <v>1261</v>
      </c>
      <c r="D102" s="13" t="s">
        <v>1596</v>
      </c>
      <c r="E102" s="13" t="s">
        <v>1609</v>
      </c>
      <c r="F102" s="13" t="s">
        <v>1610</v>
      </c>
      <c r="G102" s="13" t="s">
        <v>1611</v>
      </c>
    </row>
    <row r="103" customFormat="false" ht="23.85" hidden="false" customHeight="false" outlineLevel="0" collapsed="false">
      <c r="A103" s="13" t="s">
        <v>337</v>
      </c>
      <c r="B103" s="13" t="s">
        <v>1612</v>
      </c>
      <c r="C103" s="13" t="s">
        <v>1261</v>
      </c>
      <c r="D103" s="13" t="s">
        <v>1596</v>
      </c>
      <c r="E103" s="13" t="s">
        <v>1613</v>
      </c>
      <c r="F103" s="13" t="s">
        <v>1614</v>
      </c>
      <c r="G103" s="13" t="s">
        <v>1615</v>
      </c>
    </row>
    <row r="104" customFormat="false" ht="23.85" hidden="false" customHeight="false" outlineLevel="0" collapsed="false">
      <c r="A104" s="13" t="s">
        <v>337</v>
      </c>
      <c r="B104" s="13" t="s">
        <v>1616</v>
      </c>
      <c r="C104" s="13" t="s">
        <v>1261</v>
      </c>
      <c r="D104" s="13" t="s">
        <v>1596</v>
      </c>
      <c r="E104" s="13" t="s">
        <v>1617</v>
      </c>
      <c r="F104" s="13" t="s">
        <v>1618</v>
      </c>
      <c r="G104" s="13" t="s">
        <v>1619</v>
      </c>
    </row>
    <row r="105" customFormat="false" ht="23.85" hidden="false" customHeight="false" outlineLevel="0" collapsed="false">
      <c r="A105" s="13" t="s">
        <v>337</v>
      </c>
      <c r="B105" s="13" t="s">
        <v>1620</v>
      </c>
      <c r="C105" s="13" t="s">
        <v>1261</v>
      </c>
      <c r="D105" s="13" t="s">
        <v>1596</v>
      </c>
      <c r="E105" s="13" t="s">
        <v>1621</v>
      </c>
      <c r="F105" s="13" t="s">
        <v>1622</v>
      </c>
      <c r="G105" s="13" t="s">
        <v>1623</v>
      </c>
    </row>
    <row r="106" customFormat="false" ht="23.85" hidden="false" customHeight="false" outlineLevel="0" collapsed="false">
      <c r="A106" s="13" t="s">
        <v>337</v>
      </c>
      <c r="B106" s="13" t="s">
        <v>1624</v>
      </c>
      <c r="C106" s="13" t="s">
        <v>1261</v>
      </c>
      <c r="D106" s="13" t="s">
        <v>1596</v>
      </c>
      <c r="E106" s="13" t="s">
        <v>1625</v>
      </c>
      <c r="F106" s="13" t="s">
        <v>1626</v>
      </c>
      <c r="G106" s="13" t="s">
        <v>1627</v>
      </c>
    </row>
    <row r="107" customFormat="false" ht="23.85" hidden="false" customHeight="false" outlineLevel="0" collapsed="false">
      <c r="A107" s="13" t="s">
        <v>337</v>
      </c>
      <c r="B107" s="13" t="s">
        <v>1628</v>
      </c>
      <c r="C107" s="13" t="s">
        <v>1261</v>
      </c>
      <c r="D107" s="13" t="s">
        <v>1596</v>
      </c>
      <c r="E107" s="13" t="s">
        <v>1629</v>
      </c>
      <c r="F107" s="13" t="s">
        <v>1630</v>
      </c>
      <c r="G107" s="13" t="s">
        <v>1631</v>
      </c>
    </row>
    <row r="108" customFormat="false" ht="23.85" hidden="false" customHeight="false" outlineLevel="0" collapsed="false">
      <c r="A108" s="13" t="s">
        <v>337</v>
      </c>
      <c r="B108" s="13" t="s">
        <v>1632</v>
      </c>
      <c r="C108" s="13" t="s">
        <v>1261</v>
      </c>
      <c r="D108" s="13" t="s">
        <v>1398</v>
      </c>
      <c r="E108" s="13" t="s">
        <v>1633</v>
      </c>
      <c r="F108" s="13" t="s">
        <v>1634</v>
      </c>
      <c r="G108" s="13" t="s">
        <v>1635</v>
      </c>
    </row>
    <row r="109" customFormat="false" ht="23.85" hidden="false" customHeight="false" outlineLevel="0" collapsed="false">
      <c r="A109" s="13" t="s">
        <v>1636</v>
      </c>
      <c r="B109" s="13" t="s">
        <v>1637</v>
      </c>
      <c r="C109" s="13" t="s">
        <v>1261</v>
      </c>
      <c r="D109" s="13" t="s">
        <v>1638</v>
      </c>
      <c r="E109" s="13" t="s">
        <v>1639</v>
      </c>
      <c r="F109" s="13" t="s">
        <v>1640</v>
      </c>
      <c r="G109" s="13" t="s">
        <v>1641</v>
      </c>
    </row>
    <row r="110" customFormat="false" ht="23.85" hidden="false" customHeight="false" outlineLevel="0" collapsed="false">
      <c r="A110" s="13" t="s">
        <v>1636</v>
      </c>
      <c r="B110" s="13" t="s">
        <v>1642</v>
      </c>
      <c r="C110" s="13" t="s">
        <v>1261</v>
      </c>
      <c r="D110" s="13" t="s">
        <v>1638</v>
      </c>
      <c r="E110" s="13" t="s">
        <v>1643</v>
      </c>
      <c r="F110" s="13" t="s">
        <v>1644</v>
      </c>
      <c r="G110" s="13" t="s">
        <v>1645</v>
      </c>
    </row>
    <row r="111" customFormat="false" ht="23.85" hidden="false" customHeight="false" outlineLevel="0" collapsed="false">
      <c r="A111" s="13" t="s">
        <v>1636</v>
      </c>
      <c r="B111" s="13" t="s">
        <v>1646</v>
      </c>
      <c r="C111" s="13" t="s">
        <v>1261</v>
      </c>
      <c r="D111" s="13" t="s">
        <v>1638</v>
      </c>
      <c r="E111" s="13" t="s">
        <v>1647</v>
      </c>
      <c r="F111" s="13" t="s">
        <v>1648</v>
      </c>
      <c r="G111" s="13" t="s">
        <v>1649</v>
      </c>
    </row>
    <row r="112" customFormat="false" ht="23.85" hidden="false" customHeight="false" outlineLevel="0" collapsed="false">
      <c r="A112" s="13" t="s">
        <v>1636</v>
      </c>
      <c r="B112" s="13" t="s">
        <v>1650</v>
      </c>
      <c r="C112" s="13" t="s">
        <v>1261</v>
      </c>
      <c r="D112" s="13" t="s">
        <v>1638</v>
      </c>
      <c r="E112" s="13" t="s">
        <v>1651</v>
      </c>
      <c r="F112" s="13" t="s">
        <v>1652</v>
      </c>
      <c r="G112" s="13" t="s">
        <v>1653</v>
      </c>
    </row>
    <row r="113" customFormat="false" ht="23.85" hidden="false" customHeight="false" outlineLevel="0" collapsed="false">
      <c r="A113" s="13" t="s">
        <v>1636</v>
      </c>
      <c r="B113" s="13" t="s">
        <v>1654</v>
      </c>
      <c r="C113" s="13" t="s">
        <v>1261</v>
      </c>
      <c r="D113" s="13" t="s">
        <v>1655</v>
      </c>
      <c r="E113" s="13" t="s">
        <v>1656</v>
      </c>
      <c r="F113" s="13" t="s">
        <v>1657</v>
      </c>
      <c r="G113" s="13" t="s">
        <v>1658</v>
      </c>
    </row>
    <row r="114" customFormat="false" ht="23.85" hidden="false" customHeight="false" outlineLevel="0" collapsed="false">
      <c r="A114" s="13" t="s">
        <v>1636</v>
      </c>
      <c r="B114" s="13" t="s">
        <v>1659</v>
      </c>
      <c r="C114" s="13" t="s">
        <v>1261</v>
      </c>
      <c r="D114" s="13" t="s">
        <v>1655</v>
      </c>
      <c r="E114" s="13" t="s">
        <v>1660</v>
      </c>
      <c r="F114" s="13" t="s">
        <v>1661</v>
      </c>
      <c r="G114" s="13" t="s">
        <v>1662</v>
      </c>
    </row>
    <row r="115" customFormat="false" ht="23.85" hidden="false" customHeight="false" outlineLevel="0" collapsed="false">
      <c r="A115" s="13" t="s">
        <v>1636</v>
      </c>
      <c r="B115" s="13" t="s">
        <v>1663</v>
      </c>
      <c r="C115" s="13" t="s">
        <v>1261</v>
      </c>
      <c r="D115" s="13" t="s">
        <v>1655</v>
      </c>
      <c r="E115" s="13" t="s">
        <v>1664</v>
      </c>
      <c r="F115" s="13" t="s">
        <v>1665</v>
      </c>
      <c r="G115" s="13" t="s">
        <v>1666</v>
      </c>
    </row>
    <row r="116" customFormat="false" ht="23.85" hidden="false" customHeight="false" outlineLevel="0" collapsed="false">
      <c r="A116" s="13" t="s">
        <v>1636</v>
      </c>
      <c r="B116" s="13" t="s">
        <v>1667</v>
      </c>
      <c r="C116" s="13" t="s">
        <v>1261</v>
      </c>
      <c r="D116" s="13" t="s">
        <v>1655</v>
      </c>
      <c r="E116" s="13" t="s">
        <v>1668</v>
      </c>
      <c r="F116" s="13" t="s">
        <v>1669</v>
      </c>
      <c r="G116" s="13" t="s">
        <v>1670</v>
      </c>
    </row>
    <row r="117" customFormat="false" ht="23.85" hidden="false" customHeight="false" outlineLevel="0" collapsed="false">
      <c r="A117" s="13" t="s">
        <v>1636</v>
      </c>
      <c r="B117" s="13" t="s">
        <v>1671</v>
      </c>
      <c r="C117" s="13" t="s">
        <v>1261</v>
      </c>
      <c r="D117" s="13" t="s">
        <v>1672</v>
      </c>
      <c r="E117" s="13" t="s">
        <v>1673</v>
      </c>
      <c r="F117" s="13" t="s">
        <v>1674</v>
      </c>
      <c r="G117" s="13" t="s">
        <v>1675</v>
      </c>
    </row>
    <row r="118" customFormat="false" ht="23.85" hidden="false" customHeight="false" outlineLevel="0" collapsed="false">
      <c r="A118" s="13" t="s">
        <v>1636</v>
      </c>
      <c r="B118" s="13" t="s">
        <v>1676</v>
      </c>
      <c r="C118" s="13" t="s">
        <v>1261</v>
      </c>
      <c r="D118" s="13" t="s">
        <v>1672</v>
      </c>
      <c r="E118" s="13" t="s">
        <v>1677</v>
      </c>
      <c r="F118" s="13" t="s">
        <v>1678</v>
      </c>
      <c r="G118" s="13" t="s">
        <v>1679</v>
      </c>
    </row>
    <row r="119" customFormat="false" ht="23.85" hidden="false" customHeight="false" outlineLevel="0" collapsed="false">
      <c r="A119" s="13" t="s">
        <v>104</v>
      </c>
      <c r="B119" s="13" t="s">
        <v>1680</v>
      </c>
      <c r="C119" s="13" t="s">
        <v>1261</v>
      </c>
      <c r="D119" s="13" t="s">
        <v>1340</v>
      </c>
      <c r="E119" s="13" t="s">
        <v>1681</v>
      </c>
      <c r="F119" s="13" t="s">
        <v>1682</v>
      </c>
      <c r="G119" s="13" t="s">
        <v>1683</v>
      </c>
    </row>
    <row r="120" customFormat="false" ht="23.85" hidden="false" customHeight="false" outlineLevel="0" collapsed="false">
      <c r="A120" s="13" t="s">
        <v>104</v>
      </c>
      <c r="B120" s="13" t="s">
        <v>1684</v>
      </c>
      <c r="C120" s="13" t="s">
        <v>1261</v>
      </c>
      <c r="D120" s="13" t="s">
        <v>1340</v>
      </c>
      <c r="E120" s="13" t="s">
        <v>1685</v>
      </c>
      <c r="F120" s="13" t="s">
        <v>1686</v>
      </c>
      <c r="G120" s="13" t="s">
        <v>1687</v>
      </c>
    </row>
    <row r="121" customFormat="false" ht="23.85" hidden="false" customHeight="false" outlineLevel="0" collapsed="false">
      <c r="A121" s="13" t="s">
        <v>104</v>
      </c>
      <c r="B121" s="13" t="s">
        <v>1688</v>
      </c>
      <c r="C121" s="13" t="s">
        <v>1261</v>
      </c>
      <c r="D121" s="13" t="s">
        <v>1340</v>
      </c>
      <c r="E121" s="13" t="s">
        <v>1689</v>
      </c>
      <c r="F121" s="13" t="s">
        <v>1690</v>
      </c>
      <c r="G121" s="13" t="s">
        <v>1691</v>
      </c>
    </row>
    <row r="122" customFormat="false" ht="23.85" hidden="false" customHeight="false" outlineLevel="0" collapsed="false">
      <c r="A122" s="13" t="s">
        <v>104</v>
      </c>
      <c r="B122" s="13" t="s">
        <v>1692</v>
      </c>
      <c r="C122" s="13" t="s">
        <v>1261</v>
      </c>
      <c r="D122" s="13" t="s">
        <v>1693</v>
      </c>
      <c r="E122" s="13" t="s">
        <v>1694</v>
      </c>
      <c r="F122" s="13" t="s">
        <v>1695</v>
      </c>
      <c r="G122" s="13" t="s">
        <v>1696</v>
      </c>
    </row>
    <row r="123" customFormat="false" ht="23.85" hidden="false" customHeight="false" outlineLevel="0" collapsed="false">
      <c r="A123" s="13" t="s">
        <v>104</v>
      </c>
      <c r="B123" s="13" t="s">
        <v>1697</v>
      </c>
      <c r="C123" s="13" t="s">
        <v>1261</v>
      </c>
      <c r="D123" s="13" t="s">
        <v>1693</v>
      </c>
      <c r="E123" s="13" t="s">
        <v>1698</v>
      </c>
      <c r="F123" s="13" t="s">
        <v>1699</v>
      </c>
      <c r="G123" s="13" t="s">
        <v>1700</v>
      </c>
    </row>
    <row r="124" customFormat="false" ht="23.85" hidden="false" customHeight="false" outlineLevel="0" collapsed="false">
      <c r="A124" s="13" t="s">
        <v>104</v>
      </c>
      <c r="B124" s="13" t="s">
        <v>1701</v>
      </c>
      <c r="C124" s="13" t="s">
        <v>1261</v>
      </c>
      <c r="D124" s="13" t="s">
        <v>1693</v>
      </c>
      <c r="E124" s="13" t="s">
        <v>1702</v>
      </c>
      <c r="F124" s="13" t="s">
        <v>1703</v>
      </c>
      <c r="G124" s="13" t="s">
        <v>1704</v>
      </c>
    </row>
    <row r="125" customFormat="false" ht="23.85" hidden="false" customHeight="false" outlineLevel="0" collapsed="false">
      <c r="A125" s="13" t="s">
        <v>104</v>
      </c>
      <c r="B125" s="13" t="s">
        <v>1233</v>
      </c>
      <c r="C125" s="13" t="s">
        <v>1261</v>
      </c>
      <c r="D125" s="13" t="s">
        <v>1693</v>
      </c>
      <c r="E125" s="13" t="s">
        <v>1705</v>
      </c>
      <c r="F125" s="13" t="s">
        <v>1706</v>
      </c>
      <c r="G125" s="13" t="s">
        <v>1707</v>
      </c>
    </row>
    <row r="126" customFormat="false" ht="23.85" hidden="false" customHeight="false" outlineLevel="0" collapsed="false">
      <c r="A126" s="13" t="s">
        <v>104</v>
      </c>
      <c r="B126" s="13" t="s">
        <v>1708</v>
      </c>
      <c r="C126" s="13" t="s">
        <v>1261</v>
      </c>
      <c r="D126" s="13" t="s">
        <v>1693</v>
      </c>
      <c r="E126" s="13" t="s">
        <v>1709</v>
      </c>
      <c r="F126" s="13" t="s">
        <v>1710</v>
      </c>
      <c r="G126" s="13" t="s">
        <v>1711</v>
      </c>
    </row>
    <row r="127" customFormat="false" ht="23.85" hidden="false" customHeight="false" outlineLevel="0" collapsed="false">
      <c r="A127" s="13" t="s">
        <v>104</v>
      </c>
      <c r="B127" s="13" t="s">
        <v>1712</v>
      </c>
      <c r="C127" s="13" t="s">
        <v>1261</v>
      </c>
      <c r="D127" s="13" t="s">
        <v>1693</v>
      </c>
      <c r="E127" s="13" t="s">
        <v>1713</v>
      </c>
      <c r="F127" s="13" t="s">
        <v>1714</v>
      </c>
      <c r="G127" s="13" t="s">
        <v>1715</v>
      </c>
    </row>
    <row r="128" customFormat="false" ht="23.85" hidden="false" customHeight="false" outlineLevel="0" collapsed="false">
      <c r="A128" s="13" t="s">
        <v>392</v>
      </c>
      <c r="B128" s="13" t="s">
        <v>1716</v>
      </c>
      <c r="C128" s="13" t="s">
        <v>1261</v>
      </c>
      <c r="D128" s="13" t="s">
        <v>1398</v>
      </c>
      <c r="E128" s="13" t="s">
        <v>1717</v>
      </c>
      <c r="F128" s="13" t="s">
        <v>1718</v>
      </c>
      <c r="G128" s="13" t="s">
        <v>1719</v>
      </c>
    </row>
    <row r="129" customFormat="false" ht="23.85" hidden="false" customHeight="false" outlineLevel="0" collapsed="false">
      <c r="A129" s="13" t="s">
        <v>392</v>
      </c>
      <c r="B129" s="13" t="s">
        <v>1720</v>
      </c>
      <c r="C129" s="13" t="s">
        <v>1261</v>
      </c>
      <c r="D129" s="13" t="s">
        <v>1398</v>
      </c>
      <c r="E129" s="13" t="s">
        <v>1721</v>
      </c>
      <c r="F129" s="13" t="s">
        <v>1722</v>
      </c>
      <c r="G129" s="13" t="s">
        <v>1723</v>
      </c>
    </row>
    <row r="130" customFormat="false" ht="23.85" hidden="false" customHeight="false" outlineLevel="0" collapsed="false">
      <c r="A130" s="13" t="s">
        <v>392</v>
      </c>
      <c r="B130" s="13" t="s">
        <v>1724</v>
      </c>
      <c r="C130" s="13" t="s">
        <v>1261</v>
      </c>
      <c r="D130" s="13" t="s">
        <v>1398</v>
      </c>
      <c r="E130" s="13" t="s">
        <v>1725</v>
      </c>
      <c r="F130" s="13" t="s">
        <v>1726</v>
      </c>
      <c r="G130" s="13" t="s">
        <v>1727</v>
      </c>
    </row>
    <row r="131" customFormat="false" ht="23.85" hidden="false" customHeight="false" outlineLevel="0" collapsed="false">
      <c r="A131" s="13" t="s">
        <v>392</v>
      </c>
      <c r="B131" s="13" t="s">
        <v>1728</v>
      </c>
      <c r="C131" s="13" t="s">
        <v>1261</v>
      </c>
      <c r="D131" s="13" t="s">
        <v>1398</v>
      </c>
      <c r="E131" s="13" t="s">
        <v>1729</v>
      </c>
      <c r="F131" s="13" t="s">
        <v>1730</v>
      </c>
      <c r="G131" s="13" t="s">
        <v>1731</v>
      </c>
    </row>
    <row r="132" customFormat="false" ht="23.85" hidden="false" customHeight="false" outlineLevel="0" collapsed="false">
      <c r="A132" s="13" t="s">
        <v>392</v>
      </c>
      <c r="B132" s="13" t="s">
        <v>1732</v>
      </c>
      <c r="C132" s="13" t="s">
        <v>1261</v>
      </c>
      <c r="D132" s="13" t="s">
        <v>1398</v>
      </c>
      <c r="E132" s="13" t="s">
        <v>1733</v>
      </c>
      <c r="F132" s="13" t="s">
        <v>1734</v>
      </c>
      <c r="G132" s="13" t="s">
        <v>1735</v>
      </c>
    </row>
    <row r="133" customFormat="false" ht="23.85" hidden="false" customHeight="false" outlineLevel="0" collapsed="false">
      <c r="A133" s="13" t="s">
        <v>392</v>
      </c>
      <c r="B133" s="13" t="s">
        <v>1736</v>
      </c>
      <c r="C133" s="13" t="s">
        <v>1261</v>
      </c>
      <c r="D133" s="13" t="s">
        <v>1398</v>
      </c>
      <c r="E133" s="13" t="s">
        <v>1737</v>
      </c>
      <c r="F133" s="13" t="s">
        <v>1738</v>
      </c>
      <c r="G133" s="13" t="s">
        <v>1739</v>
      </c>
    </row>
    <row r="134" customFormat="false" ht="23.85" hidden="false" customHeight="false" outlineLevel="0" collapsed="false">
      <c r="A134" s="13" t="s">
        <v>392</v>
      </c>
      <c r="B134" s="13" t="s">
        <v>1740</v>
      </c>
      <c r="C134" s="13" t="s">
        <v>1261</v>
      </c>
      <c r="D134" s="13" t="s">
        <v>1398</v>
      </c>
      <c r="E134" s="13" t="s">
        <v>1741</v>
      </c>
      <c r="F134" s="13" t="s">
        <v>1742</v>
      </c>
      <c r="G134" s="13" t="s">
        <v>1743</v>
      </c>
    </row>
    <row r="135" customFormat="false" ht="23.85" hidden="false" customHeight="false" outlineLevel="0" collapsed="false">
      <c r="A135" s="13" t="s">
        <v>392</v>
      </c>
      <c r="B135" s="13" t="s">
        <v>1744</v>
      </c>
      <c r="C135" s="13" t="s">
        <v>1261</v>
      </c>
      <c r="D135" s="13" t="s">
        <v>1398</v>
      </c>
      <c r="E135" s="13" t="s">
        <v>1745</v>
      </c>
      <c r="F135" s="13" t="s">
        <v>1746</v>
      </c>
      <c r="G135" s="13" t="s">
        <v>1747</v>
      </c>
    </row>
    <row r="136" customFormat="false" ht="15" hidden="false" customHeight="false" outlineLevel="0" collapsed="false">
      <c r="A136" s="13" t="s">
        <v>765</v>
      </c>
      <c r="B136" s="13" t="s">
        <v>1748</v>
      </c>
      <c r="C136" s="13" t="s">
        <v>1296</v>
      </c>
      <c r="D136" s="13" t="s">
        <v>1275</v>
      </c>
      <c r="E136" s="13" t="s">
        <v>1749</v>
      </c>
      <c r="F136" s="13" t="s">
        <v>1750</v>
      </c>
      <c r="G136" s="13" t="s">
        <v>1751</v>
      </c>
    </row>
    <row r="137" customFormat="false" ht="15" hidden="false" customHeight="false" outlineLevel="0" collapsed="false">
      <c r="A137" s="13" t="s">
        <v>765</v>
      </c>
      <c r="B137" s="13" t="s">
        <v>1752</v>
      </c>
      <c r="C137" s="13" t="s">
        <v>1296</v>
      </c>
      <c r="D137" s="13" t="s">
        <v>1275</v>
      </c>
      <c r="E137" s="13" t="s">
        <v>1753</v>
      </c>
      <c r="F137" s="13" t="s">
        <v>1754</v>
      </c>
      <c r="G137" s="13" t="s">
        <v>1755</v>
      </c>
    </row>
    <row r="138" customFormat="false" ht="23.85" hidden="false" customHeight="false" outlineLevel="0" collapsed="false">
      <c r="A138" s="13" t="s">
        <v>765</v>
      </c>
      <c r="B138" s="13" t="s">
        <v>1756</v>
      </c>
      <c r="C138" s="13" t="s">
        <v>1296</v>
      </c>
      <c r="D138" s="13" t="s">
        <v>1275</v>
      </c>
      <c r="E138" s="13" t="s">
        <v>1757</v>
      </c>
      <c r="F138" s="13" t="s">
        <v>1758</v>
      </c>
      <c r="G138" s="13" t="s">
        <v>1759</v>
      </c>
    </row>
    <row r="139" customFormat="false" ht="23.85" hidden="false" customHeight="false" outlineLevel="0" collapsed="false">
      <c r="A139" s="13" t="s">
        <v>765</v>
      </c>
      <c r="B139" s="13" t="s">
        <v>1760</v>
      </c>
      <c r="C139" s="13" t="s">
        <v>1296</v>
      </c>
      <c r="D139" s="13" t="s">
        <v>1275</v>
      </c>
      <c r="E139" s="13" t="s">
        <v>1761</v>
      </c>
      <c r="F139" s="13" t="s">
        <v>1762</v>
      </c>
      <c r="G139" s="13" t="s">
        <v>1763</v>
      </c>
    </row>
  </sheetData>
  <autoFilter ref="A4:G13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60"/>
    <col collapsed="false" customWidth="true" hidden="false" outlineLevel="0" max="3" min="3" style="0" width="110"/>
  </cols>
  <sheetData>
    <row r="1" customFormat="false" ht="17.35" hidden="false" customHeight="false" outlineLevel="0" collapsed="false">
      <c r="A1" s="1" t="s">
        <v>1764</v>
      </c>
    </row>
    <row r="2" customFormat="false" ht="15" hidden="false" customHeight="false" outlineLevel="0" collapsed="false">
      <c r="A2" s="2" t="s">
        <v>1765</v>
      </c>
    </row>
    <row r="4" customFormat="false" ht="15" hidden="false" customHeight="false" outlineLevel="0" collapsed="false">
      <c r="A4" s="11" t="s">
        <v>50</v>
      </c>
      <c r="B4" s="11" t="s">
        <v>51</v>
      </c>
      <c r="C4" s="11" t="s">
        <v>1247</v>
      </c>
    </row>
    <row r="5" customFormat="false" ht="15" hidden="false" customHeight="false" outlineLevel="0" collapsed="false">
      <c r="A5" s="8" t="s">
        <v>85</v>
      </c>
      <c r="B5" s="8" t="s">
        <v>86</v>
      </c>
      <c r="C5" s="30" t="s">
        <v>1766</v>
      </c>
    </row>
    <row r="6" customFormat="false" ht="15" hidden="false" customHeight="false" outlineLevel="0" collapsed="false">
      <c r="A6" s="8" t="s">
        <v>85</v>
      </c>
      <c r="B6" s="8" t="s">
        <v>86</v>
      </c>
      <c r="C6" s="30" t="s">
        <v>1767</v>
      </c>
    </row>
    <row r="7" customFormat="false" ht="15" hidden="false" customHeight="false" outlineLevel="0" collapsed="false">
      <c r="A7" s="8" t="s">
        <v>85</v>
      </c>
      <c r="B7" s="8" t="s">
        <v>86</v>
      </c>
      <c r="C7" s="30" t="s">
        <v>1768</v>
      </c>
    </row>
    <row r="8" customFormat="false" ht="15" hidden="false" customHeight="false" outlineLevel="0" collapsed="false">
      <c r="A8" s="8" t="s">
        <v>85</v>
      </c>
      <c r="B8" s="8" t="s">
        <v>86</v>
      </c>
      <c r="C8" s="30" t="s">
        <v>1769</v>
      </c>
    </row>
    <row r="9" customFormat="false" ht="15" hidden="false" customHeight="false" outlineLevel="0" collapsed="false">
      <c r="A9" s="8" t="s">
        <v>101</v>
      </c>
      <c r="B9" s="8" t="s">
        <v>102</v>
      </c>
      <c r="C9" s="30" t="s">
        <v>1770</v>
      </c>
    </row>
    <row r="10" customFormat="false" ht="15" hidden="false" customHeight="false" outlineLevel="0" collapsed="false">
      <c r="A10" s="8" t="s">
        <v>101</v>
      </c>
      <c r="B10" s="8" t="s">
        <v>102</v>
      </c>
      <c r="C10" s="30" t="s">
        <v>1771</v>
      </c>
    </row>
    <row r="11" customFormat="false" ht="15" hidden="false" customHeight="false" outlineLevel="0" collapsed="false">
      <c r="A11" s="8" t="s">
        <v>101</v>
      </c>
      <c r="B11" s="8" t="s">
        <v>102</v>
      </c>
      <c r="C11" s="30" t="s">
        <v>1772</v>
      </c>
    </row>
    <row r="12" customFormat="false" ht="15" hidden="false" customHeight="false" outlineLevel="0" collapsed="false">
      <c r="A12" s="8" t="s">
        <v>116</v>
      </c>
      <c r="B12" s="8" t="s">
        <v>117</v>
      </c>
      <c r="C12" s="30" t="s">
        <v>1773</v>
      </c>
    </row>
    <row r="13" customFormat="false" ht="15" hidden="false" customHeight="false" outlineLevel="0" collapsed="false">
      <c r="A13" s="8" t="s">
        <v>116</v>
      </c>
      <c r="B13" s="8" t="s">
        <v>117</v>
      </c>
      <c r="C13" s="30" t="s">
        <v>1774</v>
      </c>
    </row>
    <row r="14" customFormat="false" ht="15" hidden="false" customHeight="false" outlineLevel="0" collapsed="false">
      <c r="A14" s="8" t="s">
        <v>132</v>
      </c>
      <c r="B14" s="8" t="s">
        <v>133</v>
      </c>
      <c r="C14" s="30" t="s">
        <v>1775</v>
      </c>
    </row>
    <row r="15" customFormat="false" ht="15" hidden="false" customHeight="false" outlineLevel="0" collapsed="false">
      <c r="A15" s="8" t="s">
        <v>132</v>
      </c>
      <c r="B15" s="8" t="s">
        <v>133</v>
      </c>
      <c r="C15" s="30" t="s">
        <v>1776</v>
      </c>
    </row>
    <row r="16" customFormat="false" ht="15" hidden="false" customHeight="false" outlineLevel="0" collapsed="false">
      <c r="A16" s="8" t="s">
        <v>132</v>
      </c>
      <c r="B16" s="8" t="s">
        <v>133</v>
      </c>
      <c r="C16" s="30" t="s">
        <v>1777</v>
      </c>
    </row>
    <row r="17" customFormat="false" ht="15" hidden="false" customHeight="false" outlineLevel="0" collapsed="false">
      <c r="A17" s="8" t="s">
        <v>147</v>
      </c>
      <c r="B17" s="8" t="s">
        <v>148</v>
      </c>
      <c r="C17" s="30" t="s">
        <v>1778</v>
      </c>
    </row>
    <row r="18" customFormat="false" ht="15" hidden="false" customHeight="false" outlineLevel="0" collapsed="false">
      <c r="A18" s="8" t="s">
        <v>147</v>
      </c>
      <c r="B18" s="8" t="s">
        <v>148</v>
      </c>
      <c r="C18" s="30" t="s">
        <v>1779</v>
      </c>
    </row>
    <row r="19" customFormat="false" ht="15" hidden="false" customHeight="false" outlineLevel="0" collapsed="false">
      <c r="A19" s="8" t="s">
        <v>147</v>
      </c>
      <c r="B19" s="8" t="s">
        <v>148</v>
      </c>
      <c r="C19" s="30" t="s">
        <v>1780</v>
      </c>
    </row>
    <row r="20" customFormat="false" ht="15" hidden="false" customHeight="false" outlineLevel="0" collapsed="false">
      <c r="A20" s="8" t="s">
        <v>159</v>
      </c>
      <c r="B20" s="8" t="s">
        <v>160</v>
      </c>
      <c r="C20" s="30" t="s">
        <v>1781</v>
      </c>
    </row>
    <row r="21" customFormat="false" ht="15" hidden="false" customHeight="false" outlineLevel="0" collapsed="false">
      <c r="A21" s="8" t="s">
        <v>159</v>
      </c>
      <c r="B21" s="8" t="s">
        <v>160</v>
      </c>
      <c r="C21" s="30" t="s">
        <v>1782</v>
      </c>
    </row>
    <row r="22" customFormat="false" ht="15" hidden="false" customHeight="false" outlineLevel="0" collapsed="false">
      <c r="A22" s="8" t="s">
        <v>159</v>
      </c>
      <c r="B22" s="8" t="s">
        <v>160</v>
      </c>
      <c r="C22" s="30" t="s">
        <v>1783</v>
      </c>
    </row>
    <row r="23" customFormat="false" ht="15" hidden="false" customHeight="false" outlineLevel="0" collapsed="false">
      <c r="A23" s="8" t="s">
        <v>174</v>
      </c>
      <c r="B23" s="8" t="s">
        <v>175</v>
      </c>
      <c r="C23" s="30" t="s">
        <v>1784</v>
      </c>
    </row>
    <row r="24" customFormat="false" ht="15" hidden="false" customHeight="false" outlineLevel="0" collapsed="false">
      <c r="A24" s="8" t="s">
        <v>174</v>
      </c>
      <c r="B24" s="8" t="s">
        <v>175</v>
      </c>
      <c r="C24" s="30" t="s">
        <v>1785</v>
      </c>
    </row>
    <row r="25" customFormat="false" ht="15" hidden="false" customHeight="false" outlineLevel="0" collapsed="false">
      <c r="A25" s="8" t="s">
        <v>174</v>
      </c>
      <c r="B25" s="8" t="s">
        <v>175</v>
      </c>
      <c r="C25" s="30" t="s">
        <v>1786</v>
      </c>
    </row>
    <row r="26" customFormat="false" ht="15" hidden="false" customHeight="false" outlineLevel="0" collapsed="false">
      <c r="A26" s="8" t="s">
        <v>187</v>
      </c>
      <c r="B26" s="8" t="s">
        <v>188</v>
      </c>
      <c r="C26" s="30" t="s">
        <v>1787</v>
      </c>
    </row>
    <row r="27" customFormat="false" ht="15" hidden="false" customHeight="false" outlineLevel="0" collapsed="false">
      <c r="A27" s="8" t="s">
        <v>187</v>
      </c>
      <c r="B27" s="8" t="s">
        <v>188</v>
      </c>
      <c r="C27" s="30" t="s">
        <v>1788</v>
      </c>
    </row>
    <row r="28" customFormat="false" ht="15" hidden="false" customHeight="false" outlineLevel="0" collapsed="false">
      <c r="A28" s="8" t="s">
        <v>187</v>
      </c>
      <c r="B28" s="8" t="s">
        <v>188</v>
      </c>
      <c r="C28" s="30" t="s">
        <v>1789</v>
      </c>
    </row>
    <row r="29" customFormat="false" ht="15" hidden="false" customHeight="false" outlineLevel="0" collapsed="false">
      <c r="A29" s="8" t="s">
        <v>200</v>
      </c>
      <c r="B29" s="8" t="s">
        <v>201</v>
      </c>
      <c r="C29" s="30" t="s">
        <v>1790</v>
      </c>
    </row>
    <row r="30" customFormat="false" ht="15" hidden="false" customHeight="false" outlineLevel="0" collapsed="false">
      <c r="A30" s="8" t="s">
        <v>200</v>
      </c>
      <c r="B30" s="8" t="s">
        <v>201</v>
      </c>
      <c r="C30" s="30" t="s">
        <v>1791</v>
      </c>
    </row>
    <row r="31" customFormat="false" ht="15" hidden="false" customHeight="false" outlineLevel="0" collapsed="false">
      <c r="A31" s="8" t="s">
        <v>200</v>
      </c>
      <c r="B31" s="8" t="s">
        <v>201</v>
      </c>
      <c r="C31" s="30" t="s">
        <v>1792</v>
      </c>
    </row>
    <row r="32" customFormat="false" ht="15" hidden="false" customHeight="false" outlineLevel="0" collapsed="false">
      <c r="A32" s="8" t="s">
        <v>213</v>
      </c>
      <c r="B32" s="8" t="s">
        <v>214</v>
      </c>
      <c r="C32" s="30" t="s">
        <v>1793</v>
      </c>
    </row>
    <row r="33" customFormat="false" ht="15" hidden="false" customHeight="false" outlineLevel="0" collapsed="false">
      <c r="A33" s="8" t="s">
        <v>213</v>
      </c>
      <c r="B33" s="8" t="s">
        <v>214</v>
      </c>
      <c r="C33" s="30" t="s">
        <v>1794</v>
      </c>
    </row>
    <row r="34" customFormat="false" ht="15" hidden="false" customHeight="false" outlineLevel="0" collapsed="false">
      <c r="A34" s="8" t="s">
        <v>228</v>
      </c>
      <c r="B34" s="8" t="s">
        <v>229</v>
      </c>
      <c r="C34" s="30" t="s">
        <v>1795</v>
      </c>
    </row>
    <row r="35" customFormat="false" ht="15" hidden="false" customHeight="false" outlineLevel="0" collapsed="false">
      <c r="A35" s="8" t="s">
        <v>228</v>
      </c>
      <c r="B35" s="8" t="s">
        <v>229</v>
      </c>
      <c r="C35" s="30" t="s">
        <v>1796</v>
      </c>
    </row>
    <row r="36" customFormat="false" ht="15" hidden="false" customHeight="false" outlineLevel="0" collapsed="false">
      <c r="A36" s="8" t="s">
        <v>228</v>
      </c>
      <c r="B36" s="8" t="s">
        <v>229</v>
      </c>
      <c r="C36" s="30" t="s">
        <v>1797</v>
      </c>
    </row>
    <row r="37" customFormat="false" ht="15" hidden="false" customHeight="false" outlineLevel="0" collapsed="false">
      <c r="A37" s="8" t="s">
        <v>243</v>
      </c>
      <c r="B37" s="8" t="s">
        <v>244</v>
      </c>
      <c r="C37" s="30" t="s">
        <v>1798</v>
      </c>
    </row>
    <row r="38" customFormat="false" ht="15" hidden="false" customHeight="false" outlineLevel="0" collapsed="false">
      <c r="A38" s="8" t="s">
        <v>243</v>
      </c>
      <c r="B38" s="8" t="s">
        <v>244</v>
      </c>
      <c r="C38" s="30" t="s">
        <v>1799</v>
      </c>
    </row>
    <row r="39" customFormat="false" ht="15" hidden="false" customHeight="false" outlineLevel="0" collapsed="false">
      <c r="A39" s="8" t="s">
        <v>243</v>
      </c>
      <c r="B39" s="8" t="s">
        <v>244</v>
      </c>
      <c r="C39" s="30" t="s">
        <v>1800</v>
      </c>
    </row>
    <row r="40" customFormat="false" ht="15" hidden="false" customHeight="false" outlineLevel="0" collapsed="false">
      <c r="A40" s="8" t="s">
        <v>256</v>
      </c>
      <c r="B40" s="8" t="s">
        <v>257</v>
      </c>
      <c r="C40" s="30" t="s">
        <v>1801</v>
      </c>
    </row>
    <row r="41" customFormat="false" ht="15" hidden="false" customHeight="false" outlineLevel="0" collapsed="false">
      <c r="A41" s="8" t="s">
        <v>256</v>
      </c>
      <c r="B41" s="8" t="s">
        <v>257</v>
      </c>
      <c r="C41" s="30" t="s">
        <v>1802</v>
      </c>
    </row>
    <row r="42" customFormat="false" ht="15" hidden="false" customHeight="false" outlineLevel="0" collapsed="false">
      <c r="A42" s="8" t="s">
        <v>256</v>
      </c>
      <c r="B42" s="8" t="s">
        <v>257</v>
      </c>
      <c r="C42" s="30" t="s">
        <v>1803</v>
      </c>
    </row>
    <row r="43" customFormat="false" ht="15" hidden="false" customHeight="false" outlineLevel="0" collapsed="false">
      <c r="A43" s="8" t="s">
        <v>256</v>
      </c>
      <c r="B43" s="8" t="s">
        <v>257</v>
      </c>
      <c r="C43" s="30" t="s">
        <v>1804</v>
      </c>
    </row>
    <row r="44" customFormat="false" ht="15" hidden="false" customHeight="false" outlineLevel="0" collapsed="false">
      <c r="A44" s="8" t="s">
        <v>269</v>
      </c>
      <c r="B44" s="8" t="s">
        <v>270</v>
      </c>
      <c r="C44" s="30" t="s">
        <v>1805</v>
      </c>
    </row>
    <row r="45" customFormat="false" ht="15" hidden="false" customHeight="false" outlineLevel="0" collapsed="false">
      <c r="A45" s="8" t="s">
        <v>269</v>
      </c>
      <c r="B45" s="8" t="s">
        <v>270</v>
      </c>
      <c r="C45" s="30" t="s">
        <v>1806</v>
      </c>
    </row>
    <row r="46" customFormat="false" ht="15" hidden="false" customHeight="false" outlineLevel="0" collapsed="false">
      <c r="A46" s="8" t="s">
        <v>269</v>
      </c>
      <c r="B46" s="8" t="s">
        <v>270</v>
      </c>
      <c r="C46" s="30" t="s">
        <v>1807</v>
      </c>
    </row>
    <row r="47" customFormat="false" ht="15" hidden="false" customHeight="false" outlineLevel="0" collapsed="false">
      <c r="A47" s="8" t="s">
        <v>281</v>
      </c>
      <c r="B47" s="8" t="s">
        <v>282</v>
      </c>
      <c r="C47" s="30" t="s">
        <v>1808</v>
      </c>
    </row>
    <row r="48" customFormat="false" ht="15" hidden="false" customHeight="false" outlineLevel="0" collapsed="false">
      <c r="A48" s="8" t="s">
        <v>281</v>
      </c>
      <c r="B48" s="8" t="s">
        <v>282</v>
      </c>
      <c r="C48" s="30" t="s">
        <v>1809</v>
      </c>
    </row>
    <row r="49" customFormat="false" ht="15" hidden="false" customHeight="false" outlineLevel="0" collapsed="false">
      <c r="A49" s="8" t="s">
        <v>281</v>
      </c>
      <c r="B49" s="8" t="s">
        <v>282</v>
      </c>
      <c r="C49" s="30" t="s">
        <v>1810</v>
      </c>
    </row>
    <row r="50" customFormat="false" ht="15" hidden="false" customHeight="false" outlineLevel="0" collapsed="false">
      <c r="A50" s="8" t="s">
        <v>281</v>
      </c>
      <c r="B50" s="8" t="s">
        <v>282</v>
      </c>
      <c r="C50" s="30" t="s">
        <v>1811</v>
      </c>
    </row>
    <row r="51" customFormat="false" ht="15" hidden="false" customHeight="false" outlineLevel="0" collapsed="false">
      <c r="A51" s="8" t="s">
        <v>293</v>
      </c>
      <c r="B51" s="8" t="s">
        <v>294</v>
      </c>
      <c r="C51" s="30" t="s">
        <v>306</v>
      </c>
    </row>
    <row r="52" customFormat="false" ht="15" hidden="false" customHeight="false" outlineLevel="0" collapsed="false">
      <c r="A52" s="8" t="s">
        <v>307</v>
      </c>
      <c r="B52" s="8" t="s">
        <v>308</v>
      </c>
      <c r="C52" s="30" t="s">
        <v>1812</v>
      </c>
    </row>
    <row r="53" customFormat="false" ht="15" hidden="false" customHeight="false" outlineLevel="0" collapsed="false">
      <c r="A53" s="8" t="s">
        <v>307</v>
      </c>
      <c r="B53" s="8" t="s">
        <v>308</v>
      </c>
      <c r="C53" s="30" t="s">
        <v>1813</v>
      </c>
    </row>
    <row r="54" customFormat="false" ht="15" hidden="false" customHeight="false" outlineLevel="0" collapsed="false">
      <c r="A54" s="8" t="s">
        <v>307</v>
      </c>
      <c r="B54" s="8" t="s">
        <v>308</v>
      </c>
      <c r="C54" s="30" t="s">
        <v>1814</v>
      </c>
    </row>
    <row r="55" customFormat="false" ht="15" hidden="false" customHeight="false" outlineLevel="0" collapsed="false">
      <c r="A55" s="8" t="s">
        <v>320</v>
      </c>
      <c r="B55" s="8" t="s">
        <v>321</v>
      </c>
      <c r="C55" s="30" t="s">
        <v>1815</v>
      </c>
    </row>
    <row r="56" customFormat="false" ht="15" hidden="false" customHeight="false" outlineLevel="0" collapsed="false">
      <c r="A56" s="8" t="s">
        <v>320</v>
      </c>
      <c r="B56" s="8" t="s">
        <v>321</v>
      </c>
      <c r="C56" s="30" t="s">
        <v>1816</v>
      </c>
    </row>
    <row r="57" customFormat="false" ht="15" hidden="false" customHeight="false" outlineLevel="0" collapsed="false">
      <c r="A57" s="8" t="s">
        <v>334</v>
      </c>
      <c r="B57" s="8" t="s">
        <v>335</v>
      </c>
      <c r="C57" s="30" t="s">
        <v>1817</v>
      </c>
    </row>
    <row r="58" customFormat="false" ht="15" hidden="false" customHeight="false" outlineLevel="0" collapsed="false">
      <c r="A58" s="8" t="s">
        <v>334</v>
      </c>
      <c r="B58" s="8" t="s">
        <v>335</v>
      </c>
      <c r="C58" s="30" t="s">
        <v>1818</v>
      </c>
    </row>
    <row r="59" customFormat="false" ht="15" hidden="false" customHeight="false" outlineLevel="0" collapsed="false">
      <c r="A59" s="8" t="s">
        <v>334</v>
      </c>
      <c r="B59" s="8" t="s">
        <v>335</v>
      </c>
      <c r="C59" s="30" t="s">
        <v>1819</v>
      </c>
    </row>
    <row r="60" customFormat="false" ht="15" hidden="false" customHeight="false" outlineLevel="0" collapsed="false">
      <c r="A60" s="8" t="s">
        <v>349</v>
      </c>
      <c r="B60" s="8" t="s">
        <v>350</v>
      </c>
      <c r="C60" s="30" t="s">
        <v>1820</v>
      </c>
    </row>
    <row r="61" customFormat="false" ht="15" hidden="false" customHeight="false" outlineLevel="0" collapsed="false">
      <c r="A61" s="8" t="s">
        <v>349</v>
      </c>
      <c r="B61" s="8" t="s">
        <v>350</v>
      </c>
      <c r="C61" s="30" t="s">
        <v>1821</v>
      </c>
    </row>
    <row r="62" customFormat="false" ht="15" hidden="false" customHeight="false" outlineLevel="0" collapsed="false">
      <c r="A62" s="8" t="s">
        <v>349</v>
      </c>
      <c r="B62" s="8" t="s">
        <v>350</v>
      </c>
      <c r="C62" s="30" t="s">
        <v>1822</v>
      </c>
    </row>
    <row r="63" customFormat="false" ht="15" hidden="false" customHeight="false" outlineLevel="0" collapsed="false">
      <c r="A63" s="8" t="s">
        <v>363</v>
      </c>
      <c r="B63" s="8" t="s">
        <v>364</v>
      </c>
      <c r="C63" s="30" t="s">
        <v>1823</v>
      </c>
    </row>
    <row r="64" customFormat="false" ht="15" hidden="false" customHeight="false" outlineLevel="0" collapsed="false">
      <c r="A64" s="8" t="s">
        <v>363</v>
      </c>
      <c r="B64" s="8" t="s">
        <v>364</v>
      </c>
      <c r="C64" s="30" t="s">
        <v>1824</v>
      </c>
    </row>
    <row r="65" customFormat="false" ht="15" hidden="false" customHeight="false" outlineLevel="0" collapsed="false">
      <c r="A65" s="8" t="s">
        <v>363</v>
      </c>
      <c r="B65" s="8" t="s">
        <v>364</v>
      </c>
      <c r="C65" s="30" t="s">
        <v>1825</v>
      </c>
    </row>
    <row r="66" customFormat="false" ht="15" hidden="false" customHeight="false" outlineLevel="0" collapsed="false">
      <c r="A66" s="8" t="s">
        <v>376</v>
      </c>
      <c r="B66" s="8" t="s">
        <v>377</v>
      </c>
      <c r="C66" s="30" t="s">
        <v>1826</v>
      </c>
    </row>
    <row r="67" customFormat="false" ht="15" hidden="false" customHeight="false" outlineLevel="0" collapsed="false">
      <c r="A67" s="8" t="s">
        <v>376</v>
      </c>
      <c r="B67" s="8" t="s">
        <v>377</v>
      </c>
      <c r="C67" s="30" t="s">
        <v>1827</v>
      </c>
    </row>
    <row r="68" customFormat="false" ht="15" hidden="false" customHeight="false" outlineLevel="0" collapsed="false">
      <c r="A68" s="8" t="s">
        <v>376</v>
      </c>
      <c r="B68" s="8" t="s">
        <v>377</v>
      </c>
      <c r="C68" s="30" t="s">
        <v>1828</v>
      </c>
    </row>
    <row r="69" customFormat="false" ht="15" hidden="false" customHeight="false" outlineLevel="0" collapsed="false">
      <c r="A69" s="8" t="s">
        <v>376</v>
      </c>
      <c r="B69" s="8" t="s">
        <v>377</v>
      </c>
      <c r="C69" s="30" t="s">
        <v>1829</v>
      </c>
    </row>
    <row r="70" customFormat="false" ht="15" hidden="false" customHeight="false" outlineLevel="0" collapsed="false">
      <c r="A70" s="8" t="s">
        <v>389</v>
      </c>
      <c r="B70" s="8" t="s">
        <v>390</v>
      </c>
      <c r="C70" s="30" t="s">
        <v>1830</v>
      </c>
    </row>
    <row r="71" customFormat="false" ht="15" hidden="false" customHeight="false" outlineLevel="0" collapsed="false">
      <c r="A71" s="8" t="s">
        <v>389</v>
      </c>
      <c r="B71" s="8" t="s">
        <v>390</v>
      </c>
      <c r="C71" s="30" t="s">
        <v>1831</v>
      </c>
    </row>
    <row r="72" customFormat="false" ht="15" hidden="false" customHeight="false" outlineLevel="0" collapsed="false">
      <c r="A72" s="8" t="s">
        <v>389</v>
      </c>
      <c r="B72" s="8" t="s">
        <v>390</v>
      </c>
      <c r="C72" s="30" t="s">
        <v>1832</v>
      </c>
    </row>
    <row r="73" customFormat="false" ht="15" hidden="false" customHeight="false" outlineLevel="0" collapsed="false">
      <c r="A73" s="8" t="s">
        <v>403</v>
      </c>
      <c r="B73" s="8" t="s">
        <v>404</v>
      </c>
      <c r="C73" s="30" t="s">
        <v>1833</v>
      </c>
    </row>
    <row r="74" customFormat="false" ht="15" hidden="false" customHeight="false" outlineLevel="0" collapsed="false">
      <c r="A74" s="8" t="s">
        <v>403</v>
      </c>
      <c r="B74" s="8" t="s">
        <v>404</v>
      </c>
      <c r="C74" s="30" t="s">
        <v>1834</v>
      </c>
    </row>
    <row r="75" customFormat="false" ht="15" hidden="false" customHeight="false" outlineLevel="0" collapsed="false">
      <c r="A75" s="8" t="s">
        <v>403</v>
      </c>
      <c r="B75" s="8" t="s">
        <v>404</v>
      </c>
      <c r="C75" s="30" t="s">
        <v>1835</v>
      </c>
    </row>
    <row r="76" customFormat="false" ht="15" hidden="false" customHeight="false" outlineLevel="0" collapsed="false">
      <c r="A76" s="8" t="s">
        <v>417</v>
      </c>
      <c r="B76" s="8" t="s">
        <v>418</v>
      </c>
      <c r="C76" s="30" t="s">
        <v>1836</v>
      </c>
    </row>
    <row r="77" customFormat="false" ht="15" hidden="false" customHeight="false" outlineLevel="0" collapsed="false">
      <c r="A77" s="8" t="s">
        <v>417</v>
      </c>
      <c r="B77" s="8" t="s">
        <v>418</v>
      </c>
      <c r="C77" s="30" t="s">
        <v>1837</v>
      </c>
    </row>
    <row r="78" customFormat="false" ht="15" hidden="false" customHeight="false" outlineLevel="0" collapsed="false">
      <c r="A78" s="8" t="s">
        <v>417</v>
      </c>
      <c r="B78" s="8" t="s">
        <v>418</v>
      </c>
      <c r="C78" s="30" t="s">
        <v>1838</v>
      </c>
    </row>
    <row r="79" customFormat="false" ht="15" hidden="false" customHeight="false" outlineLevel="0" collapsed="false">
      <c r="A79" s="8" t="s">
        <v>431</v>
      </c>
      <c r="B79" s="8" t="s">
        <v>432</v>
      </c>
      <c r="C79" s="30" t="s">
        <v>1839</v>
      </c>
    </row>
    <row r="80" customFormat="false" ht="15" hidden="false" customHeight="false" outlineLevel="0" collapsed="false">
      <c r="A80" s="8" t="s">
        <v>431</v>
      </c>
      <c r="B80" s="8" t="s">
        <v>432</v>
      </c>
      <c r="C80" s="30" t="s">
        <v>1840</v>
      </c>
    </row>
    <row r="81" customFormat="false" ht="15" hidden="false" customHeight="false" outlineLevel="0" collapsed="false">
      <c r="A81" s="8" t="s">
        <v>431</v>
      </c>
      <c r="B81" s="8" t="s">
        <v>432</v>
      </c>
      <c r="C81" s="30" t="s">
        <v>1841</v>
      </c>
    </row>
    <row r="82" customFormat="false" ht="15" hidden="false" customHeight="false" outlineLevel="0" collapsed="false">
      <c r="A82" s="8" t="s">
        <v>446</v>
      </c>
      <c r="B82" s="8" t="s">
        <v>447</v>
      </c>
      <c r="C82" s="30" t="s">
        <v>1842</v>
      </c>
    </row>
    <row r="83" customFormat="false" ht="15" hidden="false" customHeight="false" outlineLevel="0" collapsed="false">
      <c r="A83" s="8" t="s">
        <v>446</v>
      </c>
      <c r="B83" s="8" t="s">
        <v>447</v>
      </c>
      <c r="C83" s="30" t="s">
        <v>1843</v>
      </c>
    </row>
    <row r="84" customFormat="false" ht="15" hidden="false" customHeight="false" outlineLevel="0" collapsed="false">
      <c r="A84" s="8" t="s">
        <v>446</v>
      </c>
      <c r="B84" s="8" t="s">
        <v>447</v>
      </c>
      <c r="C84" s="30" t="s">
        <v>1787</v>
      </c>
    </row>
    <row r="85" customFormat="false" ht="15" hidden="false" customHeight="false" outlineLevel="0" collapsed="false">
      <c r="A85" s="8" t="s">
        <v>460</v>
      </c>
      <c r="B85" s="8" t="s">
        <v>461</v>
      </c>
      <c r="C85" s="30" t="s">
        <v>1844</v>
      </c>
    </row>
    <row r="86" customFormat="false" ht="15" hidden="false" customHeight="false" outlineLevel="0" collapsed="false">
      <c r="A86" s="8" t="s">
        <v>460</v>
      </c>
      <c r="B86" s="8" t="s">
        <v>461</v>
      </c>
      <c r="C86" s="30" t="s">
        <v>1845</v>
      </c>
    </row>
    <row r="87" customFormat="false" ht="15" hidden="false" customHeight="false" outlineLevel="0" collapsed="false">
      <c r="A87" s="8" t="s">
        <v>460</v>
      </c>
      <c r="B87" s="8" t="s">
        <v>461</v>
      </c>
      <c r="C87" s="30" t="s">
        <v>1846</v>
      </c>
    </row>
    <row r="88" customFormat="false" ht="15" hidden="false" customHeight="false" outlineLevel="0" collapsed="false">
      <c r="A88" s="8" t="s">
        <v>473</v>
      </c>
      <c r="B88" s="8" t="s">
        <v>474</v>
      </c>
      <c r="C88" s="30" t="s">
        <v>1847</v>
      </c>
    </row>
    <row r="89" customFormat="false" ht="15" hidden="false" customHeight="false" outlineLevel="0" collapsed="false">
      <c r="A89" s="8" t="s">
        <v>473</v>
      </c>
      <c r="B89" s="8" t="s">
        <v>474</v>
      </c>
      <c r="C89" s="30" t="s">
        <v>1848</v>
      </c>
    </row>
    <row r="90" customFormat="false" ht="15" hidden="false" customHeight="false" outlineLevel="0" collapsed="false">
      <c r="A90" s="8" t="s">
        <v>473</v>
      </c>
      <c r="B90" s="8" t="s">
        <v>474</v>
      </c>
      <c r="C90" s="30" t="s">
        <v>1849</v>
      </c>
    </row>
    <row r="91" customFormat="false" ht="15" hidden="false" customHeight="false" outlineLevel="0" collapsed="false">
      <c r="A91" s="8" t="s">
        <v>487</v>
      </c>
      <c r="B91" s="8" t="s">
        <v>488</v>
      </c>
      <c r="C91" s="30" t="s">
        <v>1850</v>
      </c>
    </row>
    <row r="92" customFormat="false" ht="15" hidden="false" customHeight="false" outlineLevel="0" collapsed="false">
      <c r="A92" s="8" t="s">
        <v>487</v>
      </c>
      <c r="B92" s="8" t="s">
        <v>488</v>
      </c>
      <c r="C92" s="30" t="s">
        <v>1851</v>
      </c>
    </row>
    <row r="93" customFormat="false" ht="15" hidden="false" customHeight="false" outlineLevel="0" collapsed="false">
      <c r="A93" s="8" t="s">
        <v>487</v>
      </c>
      <c r="B93" s="8" t="s">
        <v>488</v>
      </c>
      <c r="C93" s="30" t="s">
        <v>1852</v>
      </c>
    </row>
    <row r="94" customFormat="false" ht="15" hidden="false" customHeight="false" outlineLevel="0" collapsed="false">
      <c r="A94" s="8" t="s">
        <v>500</v>
      </c>
      <c r="B94" s="8" t="s">
        <v>501</v>
      </c>
      <c r="C94" s="30" t="s">
        <v>1853</v>
      </c>
    </row>
    <row r="95" customFormat="false" ht="15" hidden="false" customHeight="false" outlineLevel="0" collapsed="false">
      <c r="A95" s="8" t="s">
        <v>500</v>
      </c>
      <c r="B95" s="8" t="s">
        <v>501</v>
      </c>
      <c r="C95" s="30" t="s">
        <v>1854</v>
      </c>
    </row>
    <row r="96" customFormat="false" ht="15" hidden="false" customHeight="false" outlineLevel="0" collapsed="false">
      <c r="A96" s="8" t="s">
        <v>514</v>
      </c>
      <c r="B96" s="8" t="s">
        <v>515</v>
      </c>
      <c r="C96" s="30" t="s">
        <v>1855</v>
      </c>
    </row>
    <row r="97" customFormat="false" ht="15" hidden="false" customHeight="false" outlineLevel="0" collapsed="false">
      <c r="A97" s="8" t="s">
        <v>514</v>
      </c>
      <c r="B97" s="8" t="s">
        <v>515</v>
      </c>
      <c r="C97" s="30" t="s">
        <v>1856</v>
      </c>
    </row>
    <row r="98" customFormat="false" ht="15" hidden="false" customHeight="false" outlineLevel="0" collapsed="false">
      <c r="A98" s="8" t="s">
        <v>514</v>
      </c>
      <c r="B98" s="8" t="s">
        <v>515</v>
      </c>
      <c r="C98" s="30" t="s">
        <v>1857</v>
      </c>
    </row>
    <row r="99" customFormat="false" ht="15" hidden="false" customHeight="false" outlineLevel="0" collapsed="false">
      <c r="A99" s="8" t="s">
        <v>529</v>
      </c>
      <c r="B99" s="8" t="s">
        <v>530</v>
      </c>
      <c r="C99" s="30" t="s">
        <v>1858</v>
      </c>
    </row>
    <row r="100" customFormat="false" ht="15" hidden="false" customHeight="false" outlineLevel="0" collapsed="false">
      <c r="A100" s="8" t="s">
        <v>529</v>
      </c>
      <c r="B100" s="8" t="s">
        <v>530</v>
      </c>
      <c r="C100" s="30" t="s">
        <v>1859</v>
      </c>
    </row>
    <row r="101" customFormat="false" ht="15" hidden="false" customHeight="false" outlineLevel="0" collapsed="false">
      <c r="A101" s="8" t="s">
        <v>529</v>
      </c>
      <c r="B101" s="8" t="s">
        <v>530</v>
      </c>
      <c r="C101" s="30" t="s">
        <v>1860</v>
      </c>
    </row>
    <row r="102" customFormat="false" ht="15" hidden="false" customHeight="false" outlineLevel="0" collapsed="false">
      <c r="A102" s="8" t="s">
        <v>542</v>
      </c>
      <c r="B102" s="8" t="s">
        <v>543</v>
      </c>
      <c r="C102" s="30" t="s">
        <v>1861</v>
      </c>
    </row>
    <row r="103" customFormat="false" ht="15" hidden="false" customHeight="false" outlineLevel="0" collapsed="false">
      <c r="A103" s="8" t="s">
        <v>542</v>
      </c>
      <c r="B103" s="8" t="s">
        <v>543</v>
      </c>
      <c r="C103" s="30" t="s">
        <v>1862</v>
      </c>
    </row>
    <row r="104" customFormat="false" ht="15" hidden="false" customHeight="false" outlineLevel="0" collapsed="false">
      <c r="A104" s="8" t="s">
        <v>542</v>
      </c>
      <c r="B104" s="8" t="s">
        <v>543</v>
      </c>
      <c r="C104" s="30" t="s">
        <v>1863</v>
      </c>
    </row>
    <row r="105" customFormat="false" ht="15" hidden="false" customHeight="false" outlineLevel="0" collapsed="false">
      <c r="A105" s="8" t="s">
        <v>558</v>
      </c>
      <c r="B105" s="8" t="s">
        <v>559</v>
      </c>
      <c r="C105" s="30" t="s">
        <v>1864</v>
      </c>
    </row>
    <row r="106" customFormat="false" ht="15" hidden="false" customHeight="false" outlineLevel="0" collapsed="false">
      <c r="A106" s="8" t="s">
        <v>558</v>
      </c>
      <c r="B106" s="8" t="s">
        <v>559</v>
      </c>
      <c r="C106" s="30" t="s">
        <v>1865</v>
      </c>
    </row>
    <row r="107" customFormat="false" ht="15" hidden="false" customHeight="false" outlineLevel="0" collapsed="false">
      <c r="A107" s="8" t="s">
        <v>558</v>
      </c>
      <c r="B107" s="8" t="s">
        <v>559</v>
      </c>
      <c r="C107" s="30" t="s">
        <v>1866</v>
      </c>
    </row>
    <row r="108" customFormat="false" ht="15" hidden="false" customHeight="false" outlineLevel="0" collapsed="false">
      <c r="A108" s="8" t="s">
        <v>572</v>
      </c>
      <c r="B108" s="8" t="s">
        <v>573</v>
      </c>
      <c r="C108" s="30" t="s">
        <v>1867</v>
      </c>
    </row>
    <row r="109" customFormat="false" ht="15" hidden="false" customHeight="false" outlineLevel="0" collapsed="false">
      <c r="A109" s="8" t="s">
        <v>572</v>
      </c>
      <c r="B109" s="8" t="s">
        <v>573</v>
      </c>
      <c r="C109" s="30" t="s">
        <v>1868</v>
      </c>
    </row>
    <row r="110" customFormat="false" ht="15" hidden="false" customHeight="false" outlineLevel="0" collapsed="false">
      <c r="A110" s="8" t="s">
        <v>572</v>
      </c>
      <c r="B110" s="8" t="s">
        <v>573</v>
      </c>
      <c r="C110" s="30" t="s">
        <v>1869</v>
      </c>
    </row>
    <row r="111" customFormat="false" ht="15" hidden="false" customHeight="false" outlineLevel="0" collapsed="false">
      <c r="A111" s="8" t="s">
        <v>586</v>
      </c>
      <c r="B111" s="8" t="s">
        <v>587</v>
      </c>
      <c r="C111" s="30" t="s">
        <v>600</v>
      </c>
    </row>
    <row r="112" customFormat="false" ht="15" hidden="false" customHeight="false" outlineLevel="0" collapsed="false">
      <c r="A112" s="8" t="s">
        <v>601</v>
      </c>
      <c r="B112" s="8" t="s">
        <v>602</v>
      </c>
      <c r="C112" s="30" t="s">
        <v>1870</v>
      </c>
    </row>
    <row r="113" customFormat="false" ht="15" hidden="false" customHeight="false" outlineLevel="0" collapsed="false">
      <c r="A113" s="8" t="s">
        <v>601</v>
      </c>
      <c r="B113" s="8" t="s">
        <v>602</v>
      </c>
      <c r="C113" s="30" t="s">
        <v>1871</v>
      </c>
    </row>
    <row r="114" customFormat="false" ht="15" hidden="false" customHeight="false" outlineLevel="0" collapsed="false">
      <c r="A114" s="8" t="s">
        <v>601</v>
      </c>
      <c r="B114" s="8" t="s">
        <v>602</v>
      </c>
      <c r="C114" s="30" t="s">
        <v>1872</v>
      </c>
    </row>
    <row r="115" customFormat="false" ht="15" hidden="false" customHeight="false" outlineLevel="0" collapsed="false">
      <c r="A115" s="8" t="s">
        <v>614</v>
      </c>
      <c r="B115" s="8" t="s">
        <v>615</v>
      </c>
      <c r="C115" s="30" t="s">
        <v>1873</v>
      </c>
    </row>
    <row r="116" customFormat="false" ht="15" hidden="false" customHeight="false" outlineLevel="0" collapsed="false">
      <c r="A116" s="8" t="s">
        <v>614</v>
      </c>
      <c r="B116" s="8" t="s">
        <v>615</v>
      </c>
      <c r="C116" s="30" t="s">
        <v>1874</v>
      </c>
    </row>
    <row r="117" customFormat="false" ht="15" hidden="false" customHeight="false" outlineLevel="0" collapsed="false">
      <c r="A117" s="8" t="s">
        <v>614</v>
      </c>
      <c r="B117" s="8" t="s">
        <v>615</v>
      </c>
      <c r="C117" s="30" t="s">
        <v>1875</v>
      </c>
    </row>
    <row r="118" customFormat="false" ht="15" hidden="false" customHeight="false" outlineLevel="0" collapsed="false">
      <c r="A118" s="8" t="s">
        <v>628</v>
      </c>
      <c r="B118" s="8" t="s">
        <v>629</v>
      </c>
      <c r="C118" s="30" t="s">
        <v>1876</v>
      </c>
    </row>
    <row r="119" customFormat="false" ht="15" hidden="false" customHeight="false" outlineLevel="0" collapsed="false">
      <c r="A119" s="8" t="s">
        <v>628</v>
      </c>
      <c r="B119" s="8" t="s">
        <v>629</v>
      </c>
      <c r="C119" s="30" t="s">
        <v>1877</v>
      </c>
    </row>
    <row r="120" customFormat="false" ht="15" hidden="false" customHeight="false" outlineLevel="0" collapsed="false">
      <c r="A120" s="8" t="s">
        <v>640</v>
      </c>
      <c r="B120" s="8" t="s">
        <v>641</v>
      </c>
      <c r="C120" s="30" t="s">
        <v>1878</v>
      </c>
    </row>
    <row r="121" customFormat="false" ht="15" hidden="false" customHeight="false" outlineLevel="0" collapsed="false">
      <c r="A121" s="8" t="s">
        <v>640</v>
      </c>
      <c r="B121" s="8" t="s">
        <v>641</v>
      </c>
      <c r="C121" s="30" t="s">
        <v>1879</v>
      </c>
    </row>
    <row r="122" customFormat="false" ht="15" hidden="false" customHeight="false" outlineLevel="0" collapsed="false">
      <c r="A122" s="8" t="s">
        <v>640</v>
      </c>
      <c r="B122" s="8" t="s">
        <v>641</v>
      </c>
      <c r="C122" s="30" t="s">
        <v>1880</v>
      </c>
    </row>
    <row r="123" customFormat="false" ht="15" hidden="false" customHeight="false" outlineLevel="0" collapsed="false">
      <c r="A123" s="8" t="s">
        <v>653</v>
      </c>
      <c r="B123" s="8" t="s">
        <v>654</v>
      </c>
      <c r="C123" s="30" t="s">
        <v>1881</v>
      </c>
    </row>
    <row r="124" customFormat="false" ht="15" hidden="false" customHeight="false" outlineLevel="0" collapsed="false">
      <c r="A124" s="8" t="s">
        <v>653</v>
      </c>
      <c r="B124" s="8" t="s">
        <v>654</v>
      </c>
      <c r="C124" s="30" t="s">
        <v>1882</v>
      </c>
    </row>
    <row r="125" customFormat="false" ht="15" hidden="false" customHeight="false" outlineLevel="0" collapsed="false">
      <c r="A125" s="8" t="s">
        <v>667</v>
      </c>
      <c r="B125" s="8" t="s">
        <v>668</v>
      </c>
      <c r="C125" s="30" t="s">
        <v>1883</v>
      </c>
    </row>
    <row r="126" customFormat="false" ht="15" hidden="false" customHeight="false" outlineLevel="0" collapsed="false">
      <c r="A126" s="8" t="s">
        <v>667</v>
      </c>
      <c r="B126" s="8" t="s">
        <v>668</v>
      </c>
      <c r="C126" s="30" t="s">
        <v>1884</v>
      </c>
    </row>
    <row r="127" customFormat="false" ht="15" hidden="false" customHeight="false" outlineLevel="0" collapsed="false">
      <c r="A127" s="8" t="s">
        <v>667</v>
      </c>
      <c r="B127" s="8" t="s">
        <v>668</v>
      </c>
      <c r="C127" s="30" t="s">
        <v>1885</v>
      </c>
    </row>
    <row r="128" customFormat="false" ht="15" hidden="false" customHeight="false" outlineLevel="0" collapsed="false">
      <c r="A128" s="8" t="s">
        <v>681</v>
      </c>
      <c r="B128" s="8" t="s">
        <v>682</v>
      </c>
      <c r="C128" s="30" t="s">
        <v>1886</v>
      </c>
    </row>
    <row r="129" customFormat="false" ht="15" hidden="false" customHeight="false" outlineLevel="0" collapsed="false">
      <c r="A129" s="8" t="s">
        <v>681</v>
      </c>
      <c r="B129" s="8" t="s">
        <v>682</v>
      </c>
      <c r="C129" s="30" t="s">
        <v>1887</v>
      </c>
    </row>
    <row r="130" customFormat="false" ht="15" hidden="false" customHeight="false" outlineLevel="0" collapsed="false">
      <c r="A130" s="8" t="s">
        <v>681</v>
      </c>
      <c r="B130" s="8" t="s">
        <v>682</v>
      </c>
      <c r="C130" s="30" t="s">
        <v>1888</v>
      </c>
    </row>
    <row r="131" customFormat="false" ht="15" hidden="false" customHeight="false" outlineLevel="0" collapsed="false">
      <c r="A131" s="8" t="s">
        <v>694</v>
      </c>
      <c r="B131" s="8" t="s">
        <v>695</v>
      </c>
      <c r="C131" s="30" t="s">
        <v>708</v>
      </c>
    </row>
    <row r="132" customFormat="false" ht="15" hidden="false" customHeight="false" outlineLevel="0" collapsed="false">
      <c r="A132" s="8" t="s">
        <v>709</v>
      </c>
      <c r="B132" s="8" t="s">
        <v>710</v>
      </c>
      <c r="C132" s="30" t="s">
        <v>1889</v>
      </c>
    </row>
    <row r="133" customFormat="false" ht="15" hidden="false" customHeight="false" outlineLevel="0" collapsed="false">
      <c r="A133" s="8" t="s">
        <v>709</v>
      </c>
      <c r="B133" s="8" t="s">
        <v>710</v>
      </c>
      <c r="C133" s="30" t="s">
        <v>1890</v>
      </c>
    </row>
    <row r="134" customFormat="false" ht="15" hidden="false" customHeight="false" outlineLevel="0" collapsed="false">
      <c r="A134" s="8" t="s">
        <v>709</v>
      </c>
      <c r="B134" s="8" t="s">
        <v>710</v>
      </c>
      <c r="C134" s="30" t="s">
        <v>1891</v>
      </c>
    </row>
    <row r="135" customFormat="false" ht="15" hidden="false" customHeight="false" outlineLevel="0" collapsed="false">
      <c r="A135" s="8" t="s">
        <v>722</v>
      </c>
      <c r="B135" s="8" t="s">
        <v>723</v>
      </c>
      <c r="C135" s="30" t="s">
        <v>1892</v>
      </c>
    </row>
    <row r="136" customFormat="false" ht="15" hidden="false" customHeight="false" outlineLevel="0" collapsed="false">
      <c r="A136" s="8" t="s">
        <v>722</v>
      </c>
      <c r="B136" s="8" t="s">
        <v>723</v>
      </c>
      <c r="C136" s="30" t="s">
        <v>1893</v>
      </c>
    </row>
    <row r="137" customFormat="false" ht="15" hidden="false" customHeight="false" outlineLevel="0" collapsed="false">
      <c r="A137" s="8" t="s">
        <v>736</v>
      </c>
      <c r="B137" s="8" t="s">
        <v>737</v>
      </c>
      <c r="C137" s="30" t="s">
        <v>1894</v>
      </c>
    </row>
    <row r="138" customFormat="false" ht="15" hidden="false" customHeight="false" outlineLevel="0" collapsed="false">
      <c r="A138" s="8" t="s">
        <v>736</v>
      </c>
      <c r="B138" s="8" t="s">
        <v>737</v>
      </c>
      <c r="C138" s="30" t="s">
        <v>1895</v>
      </c>
    </row>
    <row r="139" customFormat="false" ht="15" hidden="false" customHeight="false" outlineLevel="0" collapsed="false">
      <c r="A139" s="8" t="s">
        <v>736</v>
      </c>
      <c r="B139" s="8" t="s">
        <v>737</v>
      </c>
      <c r="C139" s="30" t="s">
        <v>1896</v>
      </c>
    </row>
    <row r="140" customFormat="false" ht="15" hidden="false" customHeight="false" outlineLevel="0" collapsed="false">
      <c r="A140" s="8" t="s">
        <v>750</v>
      </c>
      <c r="B140" s="8" t="s">
        <v>751</v>
      </c>
      <c r="C140" s="30" t="s">
        <v>1897</v>
      </c>
    </row>
    <row r="141" customFormat="false" ht="15" hidden="false" customHeight="false" outlineLevel="0" collapsed="false">
      <c r="A141" s="8" t="s">
        <v>750</v>
      </c>
      <c r="B141" s="8" t="s">
        <v>751</v>
      </c>
      <c r="C141" s="30" t="s">
        <v>1898</v>
      </c>
    </row>
    <row r="142" customFormat="false" ht="15" hidden="false" customHeight="false" outlineLevel="0" collapsed="false">
      <c r="A142" s="8" t="s">
        <v>750</v>
      </c>
      <c r="B142" s="8" t="s">
        <v>751</v>
      </c>
      <c r="C142" s="30" t="s">
        <v>1899</v>
      </c>
    </row>
    <row r="143" customFormat="false" ht="15" hidden="false" customHeight="false" outlineLevel="0" collapsed="false">
      <c r="A143" s="8" t="s">
        <v>763</v>
      </c>
      <c r="B143" s="8" t="s">
        <v>764</v>
      </c>
      <c r="C143" s="30" t="s">
        <v>1900</v>
      </c>
    </row>
    <row r="144" customFormat="false" ht="15" hidden="false" customHeight="false" outlineLevel="0" collapsed="false">
      <c r="A144" s="8" t="s">
        <v>763</v>
      </c>
      <c r="B144" s="8" t="s">
        <v>764</v>
      </c>
      <c r="C144" s="30" t="s">
        <v>1901</v>
      </c>
    </row>
    <row r="145" customFormat="false" ht="15" hidden="false" customHeight="false" outlineLevel="0" collapsed="false">
      <c r="A145" s="8" t="s">
        <v>763</v>
      </c>
      <c r="B145" s="8" t="s">
        <v>764</v>
      </c>
      <c r="C145" s="30" t="s">
        <v>1902</v>
      </c>
    </row>
    <row r="146" customFormat="false" ht="15" hidden="false" customHeight="false" outlineLevel="0" collapsed="false">
      <c r="A146" s="8" t="s">
        <v>777</v>
      </c>
      <c r="B146" s="8" t="s">
        <v>778</v>
      </c>
      <c r="C146" s="30" t="s">
        <v>1903</v>
      </c>
    </row>
    <row r="147" customFormat="false" ht="15" hidden="false" customHeight="false" outlineLevel="0" collapsed="false">
      <c r="A147" s="8" t="s">
        <v>777</v>
      </c>
      <c r="B147" s="8" t="s">
        <v>778</v>
      </c>
      <c r="C147" s="30" t="s">
        <v>1904</v>
      </c>
    </row>
    <row r="148" customFormat="false" ht="15" hidden="false" customHeight="false" outlineLevel="0" collapsed="false">
      <c r="A148" s="8" t="s">
        <v>791</v>
      </c>
      <c r="B148" s="8" t="s">
        <v>792</v>
      </c>
      <c r="C148" s="30" t="s">
        <v>1905</v>
      </c>
    </row>
    <row r="149" customFormat="false" ht="15" hidden="false" customHeight="false" outlineLevel="0" collapsed="false">
      <c r="A149" s="8" t="s">
        <v>791</v>
      </c>
      <c r="B149" s="8" t="s">
        <v>792</v>
      </c>
      <c r="C149" s="30" t="s">
        <v>1906</v>
      </c>
    </row>
    <row r="150" customFormat="false" ht="15" hidden="false" customHeight="false" outlineLevel="0" collapsed="false">
      <c r="A150" s="8" t="s">
        <v>791</v>
      </c>
      <c r="B150" s="8" t="s">
        <v>792</v>
      </c>
      <c r="C150" s="30" t="s">
        <v>1907</v>
      </c>
    </row>
    <row r="151" customFormat="false" ht="15" hidden="false" customHeight="false" outlineLevel="0" collapsed="false">
      <c r="A151" s="8" t="s">
        <v>791</v>
      </c>
      <c r="B151" s="8" t="s">
        <v>792</v>
      </c>
      <c r="C151" s="30" t="s">
        <v>1908</v>
      </c>
    </row>
    <row r="152" customFormat="false" ht="15" hidden="false" customHeight="false" outlineLevel="0" collapsed="false">
      <c r="A152" s="8" t="s">
        <v>802</v>
      </c>
      <c r="B152" s="8" t="s">
        <v>803</v>
      </c>
      <c r="C152" s="30" t="s">
        <v>1909</v>
      </c>
    </row>
    <row r="153" customFormat="false" ht="15" hidden="false" customHeight="false" outlineLevel="0" collapsed="false">
      <c r="A153" s="8" t="s">
        <v>802</v>
      </c>
      <c r="B153" s="8" t="s">
        <v>803</v>
      </c>
      <c r="C153" s="30" t="s">
        <v>1910</v>
      </c>
    </row>
    <row r="154" customFormat="false" ht="15" hidden="false" customHeight="false" outlineLevel="0" collapsed="false">
      <c r="A154" s="8" t="s">
        <v>802</v>
      </c>
      <c r="B154" s="8" t="s">
        <v>803</v>
      </c>
      <c r="C154" s="30" t="s">
        <v>1911</v>
      </c>
    </row>
    <row r="155" customFormat="false" ht="15" hidden="false" customHeight="false" outlineLevel="0" collapsed="false">
      <c r="A155" s="8" t="s">
        <v>815</v>
      </c>
      <c r="B155" s="8" t="s">
        <v>816</v>
      </c>
      <c r="C155" s="30" t="s">
        <v>1912</v>
      </c>
    </row>
    <row r="156" customFormat="false" ht="15" hidden="false" customHeight="false" outlineLevel="0" collapsed="false">
      <c r="A156" s="8" t="s">
        <v>815</v>
      </c>
      <c r="B156" s="8" t="s">
        <v>816</v>
      </c>
      <c r="C156" s="30" t="s">
        <v>1913</v>
      </c>
    </row>
    <row r="157" customFormat="false" ht="15" hidden="false" customHeight="false" outlineLevel="0" collapsed="false">
      <c r="A157" s="8" t="s">
        <v>828</v>
      </c>
      <c r="B157" s="8" t="s">
        <v>829</v>
      </c>
      <c r="C157" s="30" t="s">
        <v>1914</v>
      </c>
    </row>
    <row r="158" customFormat="false" ht="15" hidden="false" customHeight="false" outlineLevel="0" collapsed="false">
      <c r="A158" s="8" t="s">
        <v>828</v>
      </c>
      <c r="B158" s="8" t="s">
        <v>829</v>
      </c>
      <c r="C158" s="30" t="s">
        <v>1915</v>
      </c>
    </row>
    <row r="159" customFormat="false" ht="15" hidden="false" customHeight="false" outlineLevel="0" collapsed="false">
      <c r="A159" s="8" t="s">
        <v>828</v>
      </c>
      <c r="B159" s="8" t="s">
        <v>829</v>
      </c>
      <c r="C159" s="30" t="s">
        <v>1916</v>
      </c>
    </row>
    <row r="160" customFormat="false" ht="15" hidden="false" customHeight="false" outlineLevel="0" collapsed="false">
      <c r="A160" s="8" t="s">
        <v>840</v>
      </c>
      <c r="B160" s="8" t="s">
        <v>841</v>
      </c>
      <c r="C160" s="30" t="s">
        <v>1917</v>
      </c>
    </row>
    <row r="161" customFormat="false" ht="15" hidden="false" customHeight="false" outlineLevel="0" collapsed="false">
      <c r="A161" s="8" t="s">
        <v>840</v>
      </c>
      <c r="B161" s="8" t="s">
        <v>841</v>
      </c>
      <c r="C161" s="30" t="s">
        <v>1918</v>
      </c>
    </row>
    <row r="162" customFormat="false" ht="15" hidden="false" customHeight="false" outlineLevel="0" collapsed="false">
      <c r="A162" s="8" t="s">
        <v>855</v>
      </c>
      <c r="B162" s="8" t="s">
        <v>856</v>
      </c>
      <c r="C162" s="30" t="s">
        <v>1919</v>
      </c>
    </row>
    <row r="163" customFormat="false" ht="15" hidden="false" customHeight="false" outlineLevel="0" collapsed="false">
      <c r="A163" s="8" t="s">
        <v>855</v>
      </c>
      <c r="B163" s="8" t="s">
        <v>856</v>
      </c>
      <c r="C163" s="30" t="s">
        <v>1920</v>
      </c>
    </row>
    <row r="164" customFormat="false" ht="15" hidden="false" customHeight="false" outlineLevel="0" collapsed="false">
      <c r="A164" s="8" t="s">
        <v>855</v>
      </c>
      <c r="B164" s="8" t="s">
        <v>856</v>
      </c>
      <c r="C164" s="30" t="s">
        <v>1921</v>
      </c>
    </row>
    <row r="165" customFormat="false" ht="15" hidden="false" customHeight="false" outlineLevel="0" collapsed="false">
      <c r="A165" s="8" t="s">
        <v>867</v>
      </c>
      <c r="B165" s="8" t="s">
        <v>868</v>
      </c>
      <c r="C165" s="30" t="s">
        <v>1922</v>
      </c>
    </row>
    <row r="166" customFormat="false" ht="15" hidden="false" customHeight="false" outlineLevel="0" collapsed="false">
      <c r="A166" s="8" t="s">
        <v>867</v>
      </c>
      <c r="B166" s="8" t="s">
        <v>868</v>
      </c>
      <c r="C166" s="30" t="s">
        <v>1923</v>
      </c>
    </row>
    <row r="167" customFormat="false" ht="15" hidden="false" customHeight="false" outlineLevel="0" collapsed="false">
      <c r="A167" s="8" t="s">
        <v>867</v>
      </c>
      <c r="B167" s="8" t="s">
        <v>868</v>
      </c>
      <c r="C167" s="30" t="s">
        <v>1924</v>
      </c>
    </row>
    <row r="168" customFormat="false" ht="15" hidden="false" customHeight="false" outlineLevel="0" collapsed="false">
      <c r="A168" s="8" t="s">
        <v>867</v>
      </c>
      <c r="B168" s="8" t="s">
        <v>868</v>
      </c>
      <c r="C168" s="30" t="s">
        <v>1925</v>
      </c>
    </row>
    <row r="169" customFormat="false" ht="15" hidden="false" customHeight="false" outlineLevel="0" collapsed="false">
      <c r="A169" s="8" t="s">
        <v>879</v>
      </c>
      <c r="B169" s="8" t="s">
        <v>880</v>
      </c>
      <c r="C169" s="30" t="s">
        <v>1926</v>
      </c>
    </row>
    <row r="170" customFormat="false" ht="15" hidden="false" customHeight="false" outlineLevel="0" collapsed="false">
      <c r="A170" s="8" t="s">
        <v>879</v>
      </c>
      <c r="B170" s="8" t="s">
        <v>880</v>
      </c>
      <c r="C170" s="30" t="s">
        <v>1927</v>
      </c>
    </row>
    <row r="171" customFormat="false" ht="15" hidden="false" customHeight="false" outlineLevel="0" collapsed="false">
      <c r="A171" s="8" t="s">
        <v>893</v>
      </c>
      <c r="B171" s="8" t="s">
        <v>894</v>
      </c>
      <c r="C171" s="30" t="s">
        <v>906</v>
      </c>
    </row>
    <row r="172" customFormat="false" ht="15" hidden="false" customHeight="false" outlineLevel="0" collapsed="false">
      <c r="A172" s="8" t="s">
        <v>907</v>
      </c>
      <c r="B172" s="8" t="s">
        <v>908</v>
      </c>
      <c r="C172" s="30" t="s">
        <v>921</v>
      </c>
    </row>
    <row r="173" customFormat="false" ht="15" hidden="false" customHeight="false" outlineLevel="0" collapsed="false">
      <c r="A173" s="8" t="s">
        <v>922</v>
      </c>
      <c r="B173" s="8" t="s">
        <v>923</v>
      </c>
      <c r="C173" s="30" t="s">
        <v>1928</v>
      </c>
    </row>
    <row r="174" customFormat="false" ht="15" hidden="false" customHeight="false" outlineLevel="0" collapsed="false">
      <c r="A174" s="8" t="s">
        <v>922</v>
      </c>
      <c r="B174" s="8" t="s">
        <v>923</v>
      </c>
      <c r="C174" s="30" t="s">
        <v>1929</v>
      </c>
    </row>
    <row r="175" customFormat="false" ht="15" hidden="false" customHeight="false" outlineLevel="0" collapsed="false">
      <c r="A175" s="8" t="s">
        <v>934</v>
      </c>
      <c r="B175" s="8" t="s">
        <v>935</v>
      </c>
      <c r="C175" s="30" t="s">
        <v>1930</v>
      </c>
    </row>
    <row r="176" customFormat="false" ht="15" hidden="false" customHeight="false" outlineLevel="0" collapsed="false">
      <c r="A176" s="8" t="s">
        <v>934</v>
      </c>
      <c r="B176" s="8" t="s">
        <v>935</v>
      </c>
      <c r="C176" s="30" t="s">
        <v>1931</v>
      </c>
    </row>
    <row r="177" customFormat="false" ht="15" hidden="false" customHeight="false" outlineLevel="0" collapsed="false">
      <c r="A177" s="8" t="s">
        <v>934</v>
      </c>
      <c r="B177" s="8" t="s">
        <v>935</v>
      </c>
      <c r="C177" s="30" t="s">
        <v>1932</v>
      </c>
    </row>
    <row r="178" customFormat="false" ht="15" hidden="false" customHeight="false" outlineLevel="0" collapsed="false">
      <c r="A178" s="8" t="s">
        <v>947</v>
      </c>
      <c r="B178" s="8" t="s">
        <v>948</v>
      </c>
      <c r="C178" s="30" t="s">
        <v>960</v>
      </c>
    </row>
    <row r="179" customFormat="false" ht="15" hidden="false" customHeight="false" outlineLevel="0" collapsed="false">
      <c r="A179" s="8" t="s">
        <v>961</v>
      </c>
      <c r="B179" s="8" t="s">
        <v>962</v>
      </c>
      <c r="C179" s="30" t="s">
        <v>1933</v>
      </c>
    </row>
    <row r="180" customFormat="false" ht="15" hidden="false" customHeight="false" outlineLevel="0" collapsed="false">
      <c r="A180" s="8" t="s">
        <v>961</v>
      </c>
      <c r="B180" s="8" t="s">
        <v>962</v>
      </c>
      <c r="C180" s="30" t="s">
        <v>1934</v>
      </c>
    </row>
    <row r="181" customFormat="false" ht="15" hidden="false" customHeight="false" outlineLevel="0" collapsed="false">
      <c r="A181" s="8" t="s">
        <v>961</v>
      </c>
      <c r="B181" s="8" t="s">
        <v>962</v>
      </c>
      <c r="C181" s="30" t="s">
        <v>1935</v>
      </c>
    </row>
    <row r="182" customFormat="false" ht="15" hidden="false" customHeight="false" outlineLevel="0" collapsed="false">
      <c r="A182" s="8" t="s">
        <v>975</v>
      </c>
      <c r="B182" s="8" t="s">
        <v>976</v>
      </c>
      <c r="C182" s="30" t="s">
        <v>1936</v>
      </c>
    </row>
    <row r="183" customFormat="false" ht="15" hidden="false" customHeight="false" outlineLevel="0" collapsed="false">
      <c r="A183" s="8" t="s">
        <v>975</v>
      </c>
      <c r="B183" s="8" t="s">
        <v>976</v>
      </c>
      <c r="C183" s="30" t="s">
        <v>1937</v>
      </c>
    </row>
    <row r="184" customFormat="false" ht="15" hidden="false" customHeight="false" outlineLevel="0" collapsed="false">
      <c r="A184" s="8" t="s">
        <v>975</v>
      </c>
      <c r="B184" s="8" t="s">
        <v>976</v>
      </c>
      <c r="C184" s="30" t="s">
        <v>1938</v>
      </c>
    </row>
    <row r="185" customFormat="false" ht="15" hidden="false" customHeight="false" outlineLevel="0" collapsed="false">
      <c r="A185" s="8" t="s">
        <v>988</v>
      </c>
      <c r="B185" s="8" t="s">
        <v>989</v>
      </c>
      <c r="C185" s="30" t="s">
        <v>1939</v>
      </c>
    </row>
    <row r="186" customFormat="false" ht="15" hidden="false" customHeight="false" outlineLevel="0" collapsed="false">
      <c r="A186" s="8" t="s">
        <v>988</v>
      </c>
      <c r="B186" s="8" t="s">
        <v>989</v>
      </c>
      <c r="C186" s="30" t="s">
        <v>1940</v>
      </c>
    </row>
  </sheetData>
  <hyperlinks>
    <hyperlink ref="C5" r:id="rId1" display="https://featured.govdeals.com/by-the-numbers"/>
    <hyperlink ref="C6" r:id="rId2" display="https://bidprowl.com/guides/govdeals-faq"/>
    <hyperlink ref="C7" r:id="rId3" display="https://govauctions.app/guides/gsa-auctions-faq"/>
    <hyperlink ref="C8" r:id="rId4" display="https://www.govplanet.com/buyer-faq"/>
    <hyperlink ref="C9" r:id="rId5" display="https://www.royalfloraholland.com/en/buying-2/marketplace/become-a-customer"/>
    <hyperlink ref="C10" r:id="rId6" display="https://www.floraldaily.com/article/9801629/nl-almost-eur5-billion-in-flowers-and-plants-traded-via-the-clock-in-2025/"/>
    <hyperlink ref="C11" r:id="rId7" display="https://www.royalfloraholland.com/en/news-2026/week-13/royal-floraholland-succesvol-2025-productomzet-groeit-naar-5-4-miljard-euro"/>
    <hyperlink ref="C12" r:id="rId8" display="https://www.faire.com/how-faire-works"/>
    <hyperlink ref="C13" r:id="rId9" display="https://garnetmarketplace.com/marketplaces/ankorstore.html"/>
    <hyperlink ref="C14" r:id="rId10" display="https://www.bidspotter.com/en-us/for-sale/food-and-beverage-equipment/restaurant-and-bar-equipment"/>
    <hyperlink ref="C15" r:id="rId11" display="https://restaurantauctioncompany.com/faqs/"/>
    <hyperlink ref="C16" r:id="rId12" display="https://datassential.com/resource/restaurant-closures-2025-trends-data/"/>
    <hyperlink ref="C17" r:id="rId13" display="https://global-selling.mercadolibre.com/landing/pricing"/>
    <hyperlink ref="C18" r:id="rId14" display="https://helpcenter.noon.partners/en/category/onboarding-and-registration/documents-required-to-sell-on-noon"/>
    <hyperlink ref="C19" r:id="rId15" display="https://help.allegro.com/en/marketplaces"/>
    <hyperlink ref="C20" r:id="rId16" display="https://bstock.com/blog/buyers-guide-mobile-storefronts-on-bstock/"/>
    <hyperlink ref="C21" r:id="rId17" display="https://bstock.com/mobilecarrier/faq/"/>
    <hyperlink ref="C22" r:id="rId18" display="https://sustainableelectronics.org/knowledge-base/ctia-grading-qa/"/>
    <hyperlink ref="C23" r:id="rId19" display="https://www.ams.usda.gov/rules-regulations/paca/licensing"/>
    <hyperlink ref="C24" r:id="rId20" display="https://mymarketnews.ams.usda.gov/mymarketnews-api"/>
    <hyperlink ref="C25" r:id="rId21" display="https://www.nycfoodpolicy.org/hunts-point-distribution-center-brief-overview-spotlight-produce-market/"/>
    <hyperlink ref="C26" r:id="rId22" display="https://www.globenewswire.com/news-release/2026/02/26/3246067/0/en/the-realreal-announces-fourth-quarter-and-full-year-2025-results.html"/>
    <hyperlink ref="C27" r:id="rId23" display="https://www.underpriced.app/blog/the-realreal-consignment-guide-2026"/>
    <hyperlink ref="C28" r:id="rId24" display="https://www.thriftandtell.com/guides/fashionphileselling"/>
    <hyperlink ref="C29" r:id="rId25" display="https://www.grandviewresearch.com/industry-analysis/it-asset-disposition-market"/>
    <hyperlink ref="C30" r:id="rId26" display="https://liquidtechnology.net/how-much-is-used-it-equipment-worth/"/>
    <hyperlink ref="C31" r:id="rId27" display="https://www.sktes.com/news/what-is-r2v3"/>
    <hyperlink ref="C32" r:id="rId28" display="https://www.go2paper.com/help/help.asp"/>
    <hyperlink ref="C33" r:id="rId29" display="https://www.paperindex.com/faq"/>
    <hyperlink ref="C34" r:id="rId30" display="https://sell.amazon.com/blog/brand-registry-requirements"/>
    <hyperlink ref="C35" r:id="rId31" display="https://www.unicargo.com/de-minimis-ended-2026-tariffs-guide-amazon-fba/"/>
    <hyperlink ref="C36" r:id="rId32" display="https://www.junglescout.com/resources/reports/amazon-seller-report-2025/"/>
    <hyperlink ref="C37" r:id="rId33" display="https://www.pefa.com/how-to-buy-fish-with-the-pefa-auction-network/"/>
    <hyperlink ref="C38" r:id="rId34" display="https://fishery-aquaculture-market-observatory.ec.europa.eu/en/country-and-species-profiles/country-profiles/netherlands"/>
    <hyperlink ref="C39" r:id="rId35" display="https://www.pfex.org/auction/"/>
    <hyperlink ref="C40" r:id="rId36" display="https://www.sourcengine.com/api-integrations"/>
    <hyperlink ref="C41" r:id="rId37" display="https://nexar.com/api"/>
    <hyperlink ref="C42" r:id="rId38" display="https://www.dasenic.com/blog/knowledgeHub/obsolete-components-in-2026-eol-list-shortage-statistics-what-to-do-about-it"/>
    <hyperlink ref="C43" r:id="rId39" display="https://www.oxebridge.com/emma/erai-report-counterfeit-electronics-on-the-decline-despite-increase-in-sales/"/>
    <hyperlink ref="C44" r:id="rId40" display="https://www.hgpauction.com/biotech-pharmaceutical-auctions/"/>
    <hyperlink ref="C45" r:id="rId41" display="https://www.labx.com/"/>
    <hyperlink ref="C46" r:id="rId42" display="https://www.excedr.com/blog/laboratory-equipment-auctions"/>
    <hyperlink ref="C47" r:id="rId43" display="https://www.salvex.com/"/>
    <hyperlink ref="C48" r:id="rId44" display="https://fr8auctions.com/registration/"/>
    <hyperlink ref="C49" r:id="rId45" display="https://liquidityservices.com/press-releases/liquidity-services-announces-fourth-quarter-fiscal-year-2025-0"/>
    <hyperlink ref="C50" r:id="rId46" display="https://www.munichre.com/en/insights/mobility-and-transport/high-price-brand-protection.html"/>
    <hyperlink ref="C51" r:id="rId47" display="https://www.style3d.ai/blog/what-are-fabric-jobbers-and-how-do-they-benefit-fashion-designers/"/>
    <hyperlink ref="C52" r:id="rId48" display="https://www.nass.usda.gov/Newsroom/archive/2020/12-08-2020.php"/>
    <hyperlink ref="C53" r:id="rId49" display="https://blog.landscapehub.com/how-to-source-nursery-products-wholesale-without-the-hassle"/>
    <hyperlink ref="C54" r:id="rId50" display="https://www.plantant.com/"/>
    <hyperlink ref="C55" r:id="rId51" display="https://www.svebio.se/en/press/pressmeddelanden/increased-volumes-traded-international-biomass-exchange/"/>
    <hyperlink ref="C56" r:id="rId52" display="https://www.baltpool.eu/en/biomass-exchange/how-to-trade/"/>
    <hyperlink ref="C57" r:id="rId53" display="https://www.centraldispatch.com/"/>
    <hyperlink ref="C58" r:id="rId54" display="https://www.ccjdigital.com/economic-trends/freight-demand/article/15834395/how-much-does-it-cost-to-ship-a-car-in-2026-rates-trends"/>
    <hyperlink ref="C59" r:id="rId55" display="https://superdispatch.com/blog/carrier-insurance/"/>
    <hyperlink ref="C60" r:id="rId56" display="https://opentug.com/blog/comprehensive-guide-to-barge-rates"/>
    <hyperlink ref="C61" r:id="rId57" display="https://agtransport.usda.gov/stories/s/Barge-Dashboard/965a-yzgy/"/>
    <hyperlink ref="C62" r:id="rId58" display="https://www.ams.usda.gov/sites/default/files/media/GTR08062026.pdf"/>
    <hyperlink ref="C63" r:id="rId59" display="https://canopymanagement.com/tiktok-shop-eligibility-what-you-need-to-get-started/"/>
    <hyperlink ref="C64" r:id="rId60" display="https://delzonic.com/blogs/tiktok-shop-fee-increase-2026/"/>
    <hyperlink ref="C65" r:id="rId61" display="https://redstagfulfillment.com/how-many-tiktok-shop-sellers/"/>
    <hyperlink ref="C66" r:id="rId62" display="https://www.dnr.wa.gov/programs-and-services/product-sales-and-leasing/timber-sales/timber-auction-results"/>
    <hyperlink ref="C67" r:id="rId63" display="https://www.oregon.gov/odf/working/pages/timbersales.aspx"/>
    <hyperlink ref="C68" r:id="rId64" display="https://www.fs.usda.gov/about-agency/accomplishments"/>
    <hyperlink ref="C69" r:id="rId65" display="https://timbermart-south.com/"/>
    <hyperlink ref="C70" r:id="rId66" display="https://bountyjobs.com/recruiter-faq"/>
    <hyperlink ref="C71" r:id="rId67" display="https://topechelon.com/product/te-network/"/>
    <hyperlink ref="C72" r:id="rId68" display="https://www.paraform.com/blog/contingency-recruiting-guide"/>
    <hyperlink ref="C73" r:id="rId69" display="https://www.ams.usda.gov/mnreports/ams_2904.pdf"/>
    <hyperlink ref="C74" r:id="rId70" display="https://haywireag.com/prices.html"/>
    <hyperlink ref="C75" r:id="rId71" display="https://www.rockvalleyhay.com/web/faqs/"/>
    <hyperlink ref="C76" r:id="rId72" display="https://www.repackify.com/blog/what-is-a-gma-pallet-48x40-standard-grades-pricing"/>
    <hyperlink ref="C77" r:id="rId73" display="https://usedpalletrecycling.com/blog/2026-used-pallet-pricing-report"/>
    <hyperlink ref="C78" r:id="rId74" display="https://www.48forty.com/company-48forty"/>
    <hyperlink ref="C79" r:id="rId75" display="https://stockx.com/about/stockxs-midyear-trend-report-has-asics-and-salomon-among-fastest-growing-sneaker-brands-sees-new-records-for-labubu-and-triple-digit-sales-growth-for-trading-cards/"/>
    <hyperlink ref="C80" r:id="rId76" display="https://www.autoevolution.com/news/hot-wheels-super-treasure-hunt-prices-2025-vs-2024-253713.html"/>
    <hyperlink ref="C81" r:id="rId77" display="https://www.iam-media.com/article/pop-mart-intensifies-anti-counterfeiting-efforts-labubu-products-fakes-the-rise-and-prices-decline"/>
    <hyperlink ref="C82" r:id="rId78" display="https://www.prnewswire.com/news-releases/rebag-releases-its-sixth-annual-clair-report-a-comprehensive-luxury-appraisal-index-for-resale-302637452.html"/>
    <hyperlink ref="C83" r:id="rId79" display="https://pages.ebay.com/authenticity-guarantee-handbags-seller"/>
    <hyperlink ref="C84" r:id="rId80" display="https://www.globenewswire.com/news-release/2026/02/26/3246067/0/en/the-realreal-announces-fourth-quarter-and-full-year-2025-results.html"/>
    <hyperlink ref="C85" r:id="rId81" display="https://www.cafeimports.com/north-america/blog/purchase-planning/coffee-ordering-faq/"/>
    <hyperlink ref="C86" r:id="rId82" display="https://royalcoffee.com/how-to-buy/"/>
    <hyperlink ref="C87" r:id="rId83" display="https://cupofexcellence.org/about-coe-auctions/"/>
    <hyperlink ref="C88" r:id="rId84" display="http://resource-recycling.com/recycling/2026/09/09/bale-pricing-mostly-flat-for-september/"/>
    <hyperlink ref="C89" r:id="rId85" display="https://www.recycledmaterials.org/wp-content/uploads/Guidelines-for-Paper-Stock-Revisions-Jan-2026-1.pdf"/>
    <hyperlink ref="C90" r:id="rId86" display="https://www.balebid.com/"/>
    <hyperlink ref="C91" r:id="rId87" display="https://cwsmarketing.com/faqs/faqs-us-customs-go-merchandise/"/>
    <hyperlink ref="C92" r:id="rId88" display="https://www.ecfr.gov/current/title-19/chapter-I/part-127"/>
    <hyperlink ref="C93" r:id="rId89" display="https://fr8auctions.com/turning-lost-freight-into-lucrative-opportunities/"/>
    <hyperlink ref="C94" r:id="rId90" display="https://www.habitat.org/restores"/>
    <hyperlink ref="C95" r:id="rId91" display="https://thegreenmissioninc.com/the-lumber-market-in-2026/"/>
    <hyperlink ref="C96" r:id="rId92" display="https://www.atd.com/about-us/article/we-are-american-tire-distributors/"/>
    <hyperlink ref="C97" r:id="rId93" display="https://www.ustires.org/advocacy/tire-recycling-markets"/>
    <hyperlink ref="C98" r:id="rId94" display="https://www.moderntiredealer.com/home/news/55263033/mtds-facts-issue-examines-us-tire-market"/>
    <hyperlink ref="C99" r:id="rId95" display="https://resources.energybin.com/solar-resources/global-solar-panel-resale-poised-to-take-off-despite-challenges"/>
    <hyperlink ref="C100" r:id="rId96" display="https://www.epa.gov/hw/solar-panel-frequent-questions"/>
    <hyperlink ref="C101" r:id="rId97" display="https://www.secondsol.com/en/index.htm"/>
    <hyperlink ref="C102" r:id="rId98" display="https://www.bizbuysell.com/blog/2025-year-in-review/"/>
    <hyperlink ref="C103" r:id="rId99" display="https://blog.acquire.com/acquire-com-biannual-acquisition-multiples-report-jan-2026/"/>
    <hyperlink ref="C104" r:id="rId100" display="https://ctacquisitions.com/guides/small-business-ma-statistics-2026/"/>
    <hyperlink ref="C105" r:id="rId101" display="https://greaseconnections.com/used-cooking-oil-pricing-guide/"/>
    <hyperlink ref="C106" r:id="rId102" display="https://thejacobsen.com/about/methodology/uco-spec/"/>
    <hyperlink ref="C107" r:id="rId103" display="https://www.argusmedia.com/en/methodology/key-commodity-prices/argus-us-uco-price-assessments"/>
    <hyperlink ref="C108" r:id="rId104" display="https://www.bankvogue.com/blog/credential-clothing-bale-guide-for-buying/"/>
    <hyperlink ref="C109" r:id="rId105" display="https://www.buffaloexportllc.com/credentialclothing.html"/>
    <hyperlink ref="C110" r:id="rId106" display="https://resale.queenofraw.com/"/>
    <hyperlink ref="C111" r:id="rId107" display="https://www.simulmedia.com/blog/expert-guide-to-remnant-inventory-and-tv-advertising-strategies"/>
    <hyperlink ref="C112" r:id="rId108" display="https://www.container-xchange.com/pricing"/>
    <hyperlink ref="C113" r:id="rId109" display="https://www.container-xchange.com/blog/one-way-container"/>
    <hyperlink ref="C114" r:id="rId110" display="https://containerone.net/blogs/news/how-much-does-a-shipping-container-cost-complete-2026-price-breakdown"/>
    <hyperlink ref="C115" r:id="rId111" display="https://hashrateindex.com/blog/top-10-bitcoin-mining-asic-machines-for-2026/"/>
    <hyperlink ref="C116" r:id="rId112" display="https://kaboomracks.com/faq/"/>
    <hyperlink ref="C117" r:id="rId113" display="https://www.theblock.co/post/365793/trump-tariffs-bitcoin-miners"/>
    <hyperlink ref="C118" r:id="rId114" display="https://neuappliancewholesale.com/pages/best-buy-appliance-liquidation-program"/>
    <hyperlink ref="C119" r:id="rId115" display="https://neuappliancewholesale.com/pages/wholesale-appliance-liquidation-programs"/>
    <hyperlink ref="C120" r:id="rId116" display="https://www.ha.com/information/about-auction-archives.s"/>
    <hyperlink ref="C121" r:id="rId117" display="https://www.pcgs.com/publicapi"/>
    <hyperlink ref="C122" r:id="rId118" display="https://www.cgccomics.com/population-report/"/>
    <hyperlink ref="C123" r:id="rId119" display="https://dcli.com/daily-market-rates/"/>
    <hyperlink ref="C124" r:id="rId120" display="https://uiia.intermodal.org/documents/uiia/newuiia-Home.pdf"/>
    <hyperlink ref="C125" r:id="rId121" display="https://avinode.com/pricing/"/>
    <hyperlink ref="C126" r:id="rId122" display="https://nbaa.org/aircraft-operations/part-135/air-charter-brokers/14-cfr-part-295-air-charter-broker-questions-answers/"/>
    <hyperlink ref="C127" r:id="rId123" display="https://theflyingengineer.com/private-jet-empty-legs/"/>
    <hyperlink ref="C128" r:id="rId124" display="https://retipster.com/dodd-frank/"/>
    <hyperlink ref="C129" r:id="rId125" display="https://www.landwatch.com/land"/>
    <hyperlink ref="C130" r:id="rId126" display="https://www.landwatch.com/land/listed-60-days"/>
    <hyperlink ref="C131" r:id="rId127" display="https://mymarketnews.ams.usda.gov/viewReport/3618"/>
    <hyperlink ref="C132" r:id="rId128" display="https://www.awex.com.au/auction/"/>
    <hyperlink ref="C133" r:id="rId129" display="https://www.sheepcentral.com/wool-prices-tumble-under-weight-of-bigger-offering/"/>
    <hyperlink ref="C134" r:id="rId130" display="https://www.ams.usda.gov/mnreports/nw_ls444.txt"/>
    <hyperlink ref="C135" r:id="rId131" display="https://www.stocktitan.net/sec-filings/FCFS/10-k-first-cash-holdings-inc-files-annual-report-b004a84f37ec.html"/>
    <hyperlink ref="C136" r:id="rId132" display="https://pawn-software.com/pawn-licensing-us.htm"/>
    <hyperlink ref="C137" r:id="rId133" display="https://www.leaflink.com/press/leaflink-marks-a-decade-of-powering-cannabis-commerce-growth-across-34-markets-and-billions-in-sales/"/>
    <hyperlink ref="C138" r:id="rId134" display="https://www.leaflink.com/press/leaflinks-2025-wholesale-cannabis-pricing-guide-now-available/"/>
    <hyperlink ref="C139" r:id="rId135" display="https://www.cannabisbenchmarks.com/reports/"/>
    <hyperlink ref="C140" r:id="rId136" display="https://aviation.partsbase.com/partsbase-landing-page-homepage/"/>
    <hyperlink ref="C141" r:id="rId137" display="https://www.snsinsider.com/reports/used-serviceable-material-market-8691"/>
    <hyperlink ref="C142" r:id="rId138" display="https://www.aviationsuppliers.org/asa-100"/>
    <hyperlink ref="C143" r:id="rId139" display="https://xs-supply.com/pages/sell"/>
    <hyperlink ref="C144" r:id="rId140" display="https://simasgovlaw.com/dont-get-caught-without-a-california-pharmacy-wholesaler-license/"/>
    <hyperlink ref="C145" r:id="rId141" display="https://www.labx.com/categories/reagents-and-synthesis"/>
    <hyperlink ref="C146" r:id="rId142" display="https://circleid.com/posts/2025-ipv4-price-trends-2026-predictions"/>
    <hyperlink ref="C147" r:id="rId143" display="https://www.ipxo.com/blog/ipv4-price-history/"/>
    <hyperlink ref="C148" r:id="rId144" display="https://www.liv-ex.com/liv-ex-membership-terms/"/>
    <hyperlink ref="C149" r:id="rId145" display="https://www.liv-ex.com/lwin/"/>
    <hyperlink ref="C150" r:id="rId146" display="https://www.winebid.com/Help/WhyWineBid"/>
    <hyperlink ref="C151" r:id="rId147" display="https://www.thedrinksbusiness.com/2025/03/calls-mount-to-regulate-sham-scammer-whisky-cask-investment-industry/"/>
    <hyperlink ref="C152" r:id="rId148" display="https://www.rakidzich.com/articles/is-airbnb-rental-arbitrage-legal-state-by-state-guide-2026"/>
    <hyperlink ref="C153" r:id="rId149" display="https://www.airdna.co/vacation-rental-data/app/us"/>
    <hyperlink ref="C154" r:id="rId150" display="https://www.bnbcalc.com/blog/short-term-rental-regulation/new-york-city-guide"/>
    <hyperlink ref="C155" r:id="rId151" display="https://www.croplife.com/croplife-top-100/top-10-ag-retailers-with-the-most-locations/"/>
    <hyperlink ref="C156" r:id="rId152" display="https://www.nass.usda.gov/Charts_and_Maps/Agricultural_Prices/prod1.php"/>
    <hyperlink ref="C157" r:id="rId153" display="https://www.dotmed.com/features/stats.html"/>
    <hyperlink ref="C158" r:id="rId154" display="https://centurionservice.com/buying/medical-auction-bidding"/>
    <hyperlink ref="C159" r:id="rId155" display="https://relinkonline.com/blogs/homepage/navigating-regulatory-compliance-when-selling-used-medical-devices-what-vendors-need-to-know-in-2026"/>
    <hyperlink ref="C160" r:id="rId156" display="https://www.mayerbrown.com/en/insights/publications/2025/10/navigating-the-gray-market-landscape"/>
    <hyperlink ref="C161" r:id="rId157" display="https://goaura.com/blog/amazon-top-restricted-brands-in-2025"/>
    <hyperlink ref="C162" r:id="rId158" display="https://www.turrentinebrokerage.com/wp-content/uploads/2026/03/Turrentine-Market-Update-3-26.pdf"/>
    <hyperlink ref="C163" r:id="rId159" display="https://www.ecfr.gov/current/title-27/chapter-I/subchapter-A/part-24/subpart-D"/>
    <hyperlink ref="C164" r:id="rId160" display="https://www.pressdemocrat.com/2026/01/23/wine-business-forecast-grapes-turrentine-moramarco-vinoshipper/"/>
    <hyperlink ref="C165" r:id="rId161" display="https://verra.org/new-verra-program-fee-schedule-faqs/"/>
    <hyperlink ref="C166" r:id="rId162" display="https://www.sylvera.com/blog/sylvera-state-of-carbon-credits-2025-market-shifts-from-volume-to-value"/>
    <hyperlink ref="C167" r:id="rId163" display="https://www.xpansiv.com/trading-platforms/cbl"/>
    <hyperlink ref="C168" r:id="rId164" display="https://www.morganlewis.com/pubs/2024/09/cftc-issues-final-guidance-on-listing-voluntary-carbon-credit-derivative-contracts"/>
    <hyperlink ref="C169" r:id="rId165" display="https://www.digitalrefining.com/article/1000660/recoup-money-from-your-spent-catalyst"/>
    <hyperlink ref="C170" r:id="rId166" display="https://www.govinfo.gov/content/pkg/CFR-2024-title40-vol29/pdf/CFR-2024-title40-vol29-sec266-70.pdf"/>
    <hyperlink ref="C171" r:id="rId167" display="https://usedbooths.com/how-it-works/"/>
    <hyperlink ref="C172" r:id="rId168" display="https://propstore.com/general-faqs/"/>
    <hyperlink ref="C173" r:id="rId169" display="https://www.costar.com/article/66442661/how-to-handle-a-hotel-liquidation-sale"/>
    <hyperlink ref="C174" r:id="rId170" display="https://hotelbusiness.com/u-s-hotel-transaction-volume-surges-in-2025-fueling-a-wave-of-renovation-and-conversion-activity/"/>
    <hyperlink ref="C175" r:id="rId171" display="https://en.wikipedia.org/wiki/G2A"/>
    <hyperlink ref="C176" r:id="rId172" display="https://kasepo.com/become-merhant-sell-on-kinguin/"/>
    <hyperlink ref="C177" r:id="rId173" display="https://www.osborneclarke.com/insights/paris-court-rules-users-may-resell-games-purchased-steam"/>
    <hyperlink ref="C178" r:id="rId174" display="https://www.machinio.com/cat/anilox-rolls"/>
    <hyperlink ref="C179" r:id="rId175" display="https://kingscrowd.com/2025-investment-crowdfunding-annual-report/"/>
    <hyperlink ref="C180" r:id="rId176" display="https://www.angellist.com/syndicates"/>
    <hyperlink ref="C181" r:id="rId177" display="https://www.joinarc.com/guides/angel-syndicate"/>
    <hyperlink ref="C182" r:id="rId178" display="https://royaltyexchange.com/faq"/>
    <hyperlink ref="C183" r:id="rId179" display="https://altstreet.investments/platforms/reviews/songvest"/>
    <hyperlink ref="C184" r:id="rId180" display="https://www.spotter.com/creator-capital"/>
    <hyperlink ref="C185" r:id="rId181" display="https://hoteltechreport.com/news/hotel-bed-banks"/>
    <hyperlink ref="C186" r:id="rId182" display="https://developer.hotelbeds.com/documentation/activities/knowledge-base/certificatio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2026-09-27T18:36:48Z</dcterms:created>
  <dc:creator>openpyxl</dc:creator>
  <dc:description/>
  <dc:language>en-US</dc:language>
  <cp:lastModifiedBy/>
  <dcterms:modified xsi:type="dcterms:W3CDTF">2026-09-27T18:36:48Z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